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<sst xmlns="http://schemas.openxmlformats.org/spreadsheetml/2006/main" count="575" uniqueCount="251">
  <si>
    <t>Монтаж ВЛ-0,4 кВ в г. Югорске ул. Кондинская</t>
  </si>
  <si>
    <t>тыс.руб.</t>
  </si>
  <si>
    <t>Норм. трудоемкость</t>
  </si>
  <si>
    <t>чел/час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</si>
  <si>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</si>
  <si>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</si>
  <si>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</si>
  <si>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</si>
  <si>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</si>
  <si>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</si>
  <si>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</si>
  <si>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</si>
  <si>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</si>
  <si>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</si>
  <si>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</si>
  <si>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</si>
  <si>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</si>
  <si>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</si>
  <si>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</si>
  <si>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</si>
  <si>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</si>
  <si>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</si>
  <si>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</si>
  <si>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</si>
  <si>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</si>
  <si>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</si>
  <si>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</si>
  <si>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</si>
  <si>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</si>
  <si>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</si>
  <si>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</si>
  <si>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</si>
  <si>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</si>
  <si>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</si>
  <si>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</si>
  <si>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</si>
  <si>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</si>
  <si>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</si>
  <si>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</si>
  <si>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</si>
  <si>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</si>
  <si>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</si>
  <si>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</si>
  <si>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</si>
  <si>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</si>
  <si>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</si>
  <si>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</si>
  <si>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</si>
  <si>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</si>
  <si>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</si>
  <si>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</si>
  <si>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Монтажные работы</t>
  </si>
  <si>
    <t xml:space="preserve">    1</t>
  </si>
  <si>
    <t>33-04-008-03</t>
  </si>
  <si>
    <t>Подвеска изолированных проводов ВЛ 0,38 кВ c помощью механизмов
НР=113%,СП=60%</t>
  </si>
  <si>
    <t>1.419
 [км]</t>
  </si>
  <si>
    <t xml:space="preserve">        3075,69
        1006,87</t>
  </si>
  <si>
    <t xml:space="preserve">        1176,88
         208,66</t>
  </si>
  <si>
    <t xml:space="preserve">         1 669,99
           296,09</t>
  </si>
  <si>
    <t xml:space="preserve">          34,90
           5,60</t>
  </si>
  <si>
    <t xml:space="preserve">          49,52
           7,95</t>
  </si>
  <si>
    <t xml:space="preserve">    2</t>
  </si>
  <si>
    <t>33-04-003-01</t>
  </si>
  <si>
    <t>Установка железобетонных опор ВЛ 0,38; 6-10 кВ с траверсами без приставок одностоечных
НР=113%,СП=60%</t>
  </si>
  <si>
    <t>43
 [опора]</t>
  </si>
  <si>
    <t xml:space="preserve">         435,35
         105,75</t>
  </si>
  <si>
    <t xml:space="preserve">         253,59
          27,14</t>
  </si>
  <si>
    <t xml:space="preserve">        10 904,37
         1 167,02</t>
  </si>
  <si>
    <t xml:space="preserve">           3,80
           0,78</t>
  </si>
  <si>
    <t xml:space="preserve">         163,40
          33,54</t>
  </si>
  <si>
    <t xml:space="preserve">    3</t>
  </si>
  <si>
    <t>33-04-003-02</t>
  </si>
  <si>
    <t>Установка железобетонных опор ВЛ 0,38; 6-10 кВ с траверсами без приставок одностоечных с одним подкосом
НР=113%,СП=60%</t>
  </si>
  <si>
    <t>2
 [опора]</t>
  </si>
  <si>
    <t xml:space="preserve">         892,98
         219,86</t>
  </si>
  <si>
    <t xml:space="preserve">         597,11
          64,71</t>
  </si>
  <si>
    <t xml:space="preserve">         1 194,22
           129,42</t>
  </si>
  <si>
    <t xml:space="preserve">           7,90
           1,86</t>
  </si>
  <si>
    <t xml:space="preserve">          15,80
           3,72</t>
  </si>
  <si>
    <t xml:space="preserve">    4</t>
  </si>
  <si>
    <t>08-03-595-03</t>
  </si>
  <si>
    <t>Светильник с ртутными лампами, включая установку ПРА, на трубчатых подвесах, длина подвеса до 2500 мм
НР=100%,СП=65%</t>
  </si>
  <si>
    <t>0.45
 [100 шт]</t>
  </si>
  <si>
    <t xml:space="preserve">       44015,80
        7538,30</t>
  </si>
  <si>
    <t xml:space="preserve">        8652,57
        3541,88</t>
  </si>
  <si>
    <t xml:space="preserve">         3 893,66
         1 593,85</t>
  </si>
  <si>
    <t xml:space="preserve">         242,00
         101,11</t>
  </si>
  <si>
    <t xml:space="preserve">         108,90
          45,50</t>
  </si>
  <si>
    <t xml:space="preserve">    5</t>
  </si>
  <si>
    <t>01-01-031-02</t>
  </si>
  <si>
    <t>Разработка грунта с перемещением до 10 м бульдозерами мощностью 96 кВт (130 л.с.), группа грунтов 2
НР=100%,СП=50%</t>
  </si>
  <si>
    <t>0.0172
 [1000 м3]</t>
  </si>
  <si>
    <t xml:space="preserve">        2676,52
         475,86</t>
  </si>
  <si>
    <t xml:space="preserve">            46,04
             8,18</t>
  </si>
  <si>
    <t xml:space="preserve">               
          11,00</t>
  </si>
  <si>
    <t xml:space="preserve">               
           0,19</t>
  </si>
  <si>
    <t xml:space="preserve">    6</t>
  </si>
  <si>
    <t>01-01-034-02</t>
  </si>
  <si>
    <t>Засыпка траншей и котлованов с перемещением грунта до 5 м бульдозерами мощностью 96 кВт (130 л.с.), группа грунтов 2
НР=100%,СП=50%</t>
  </si>
  <si>
    <t>0.0154
 [1000 м3]</t>
  </si>
  <si>
    <t xml:space="preserve">        1632,68
         290,27</t>
  </si>
  <si>
    <t xml:space="preserve">            25,14
             4,47</t>
  </si>
  <si>
    <t xml:space="preserve">               
           6,71</t>
  </si>
  <si>
    <t xml:space="preserve">               
           0,10</t>
  </si>
  <si>
    <t xml:space="preserve">    7</t>
  </si>
  <si>
    <t>01-02-061-02</t>
  </si>
  <si>
    <t>Засыпка вручную траншей, пазух котлованов и ям, группа грунтов 2
НР=84%,СП=45%</t>
  </si>
  <si>
    <t>0.002
 [100 м3]</t>
  </si>
  <si>
    <t xml:space="preserve">        2290,03
        2290,03</t>
  </si>
  <si>
    <t xml:space="preserve">    8</t>
  </si>
  <si>
    <t>08-02-141-01</t>
  </si>
  <si>
    <t>Кабель до 35 кВ в готовых траншеях без покрытий, масса 1 м до 1 кг
НР=100%,СП=65%</t>
  </si>
  <si>
    <t>0.49
 [100 м]</t>
  </si>
  <si>
    <t xml:space="preserve">        1538,26
         414,15</t>
  </si>
  <si>
    <t xml:space="preserve">         981,16
         127,87</t>
  </si>
  <si>
    <t xml:space="preserve">           480,77
            62,66</t>
  </si>
  <si>
    <t xml:space="preserve">          13,70
           3,61</t>
  </si>
  <si>
    <t xml:space="preserve">           6,71
           1,77</t>
  </si>
  <si>
    <t xml:space="preserve">    9</t>
  </si>
  <si>
    <t>08-02-147-10</t>
  </si>
  <si>
    <t>Кабель до 35 кВ по установленным конструкциям и лоткам с креплением по всей длине, масса 1 м кабеля до 1 кг
НР=100%,СП=65%</t>
  </si>
  <si>
    <t>2.36
 [100 м]</t>
  </si>
  <si>
    <t xml:space="preserve">        2948,89
         532,05</t>
  </si>
  <si>
    <t xml:space="preserve">        1155,81
         155,58</t>
  </si>
  <si>
    <t xml:space="preserve">         2 727,71
           367,17</t>
  </si>
  <si>
    <t xml:space="preserve">          17,60
           4,43</t>
  </si>
  <si>
    <t xml:space="preserve">          41,54
          10,45</t>
  </si>
  <si>
    <t xml:space="preserve">   10</t>
  </si>
  <si>
    <t>08-02-142-01</t>
  </si>
  <si>
    <t>Устройство постели при одном кабеле в траншее
НР=100%,СП=65%</t>
  </si>
  <si>
    <t xml:space="preserve">        2499,63
         200,42</t>
  </si>
  <si>
    <t xml:space="preserve">        2295,20
         202,89</t>
  </si>
  <si>
    <t xml:space="preserve">         1 124,65
            99,42</t>
  </si>
  <si>
    <t xml:space="preserve">           6,63
           4,99</t>
  </si>
  <si>
    <t xml:space="preserve">           3,25
           2,45</t>
  </si>
  <si>
    <t xml:space="preserve">   11</t>
  </si>
  <si>
    <t>08-02-143-01</t>
  </si>
  <si>
    <t>Покрытие кабеля, проложенного в траншее кирпичом одного кабеля
НР=100%,СП=65%</t>
  </si>
  <si>
    <t xml:space="preserve">        2150,97
         196,80</t>
  </si>
  <si>
    <t xml:space="preserve">        1950,23
         172,40</t>
  </si>
  <si>
    <t xml:space="preserve">           955,61
            84,48</t>
  </si>
  <si>
    <t xml:space="preserve">           6,51
           4,24</t>
  </si>
  <si>
    <t xml:space="preserve">           3,19
           2,08</t>
  </si>
  <si>
    <t xml:space="preserve">        23 022,16
         3 812,76</t>
  </si>
  <si>
    <t xml:space="preserve">         392,50
         107,75</t>
  </si>
  <si>
    <t>Итого по разделу</t>
  </si>
  <si>
    <t>Накладные расходы [Н43=113% по поз.1-3, Н43=100% по поз.4-6,8-11, Н43=84% по поз.7]</t>
  </si>
  <si>
    <t>Итого с учетом накладных расходов</t>
  </si>
  <si>
    <t>Сметная прибыль [Н49=60% по поз.1-3, Н49=65% по поз.4,8-11, Н49=50% по поз.5-6, Н49=45% по поз.7]</t>
  </si>
  <si>
    <t>Всего по разделу</t>
  </si>
  <si>
    <t>Нормативная трудоемкость по разделу</t>
  </si>
  <si>
    <t>Сметная зарплата по разделу</t>
  </si>
  <si>
    <t>Раздел 2. Материалы</t>
  </si>
  <si>
    <t xml:space="preserve">   12</t>
  </si>
  <si>
    <t>403-1180</t>
  </si>
  <si>
    <t>Стойка железобетонная вибрированная для опор</t>
  </si>
  <si>
    <t>47
 [шт]</t>
  </si>
  <si>
    <t xml:space="preserve">   13</t>
  </si>
  <si>
    <t>Прайс-лист</t>
  </si>
  <si>
    <t>Комплект промежуточной подвески
СМ=205/3.199/1.18=54.31</t>
  </si>
  <si>
    <t>43
 [шт]</t>
  </si>
  <si>
    <t xml:space="preserve">   14</t>
  </si>
  <si>
    <t>Зажим анкерный РА 54-1500
СМ=200/3.199/1.18=52.98</t>
  </si>
  <si>
    <t xml:space="preserve">   15</t>
  </si>
  <si>
    <t>Зажим прокалывающий Р3*95
СМ=118/3.199/1.18=31.26</t>
  </si>
  <si>
    <t>4
 [шт]</t>
  </si>
  <si>
    <t xml:space="preserve">   16</t>
  </si>
  <si>
    <t>Светильник РТУ 20-125-001
СМ=1209/3.199/1.18=320.28</t>
  </si>
  <si>
    <t>45
 [шт]</t>
  </si>
  <si>
    <t xml:space="preserve">   17</t>
  </si>
  <si>
    <t>509-0677</t>
  </si>
  <si>
    <t>Лампы газоразрядные высокого давления типа ДНаТ 150</t>
  </si>
  <si>
    <t>4.5
 [10 шт]</t>
  </si>
  <si>
    <t xml:space="preserve">   18</t>
  </si>
  <si>
    <t>Зажим прокалывающий ЕР-95-13
СМ=149,5/3.199/1.18=39.6</t>
  </si>
  <si>
    <t>135
 [шт]</t>
  </si>
  <si>
    <t xml:space="preserve">   19</t>
  </si>
  <si>
    <t>101-2552</t>
  </si>
  <si>
    <t>Лента крепежная ЛК из оцинкованной стали марки ЛК-3</t>
  </si>
  <si>
    <t>50
 [м]</t>
  </si>
  <si>
    <t xml:space="preserve">   20</t>
  </si>
  <si>
    <t>Кабель силовой ВВГ 3х1,5 мм2 0,66КВ
СМ=17,42/3.199/1.18=4,61</t>
  </si>
  <si>
    <t>225
 [м]</t>
  </si>
  <si>
    <t xml:space="preserve">   21</t>
  </si>
  <si>
    <t>Кабель силовой АВБбШв 4х16 мм2
СМ=70/3.199/1.18=18.54</t>
  </si>
  <si>
    <t>60
 [м]</t>
  </si>
  <si>
    <t xml:space="preserve">   22</t>
  </si>
  <si>
    <t>СИП-2А сечением 4х16 мм2
СМ=44,6/3.199/1.18=11.82</t>
  </si>
  <si>
    <t>1419
 [м]</t>
  </si>
  <si>
    <t>Накладные расходы</t>
  </si>
  <si>
    <t>Сметная прибыль</t>
  </si>
  <si>
    <t>В том числе, монтажные работы</t>
  </si>
  <si>
    <t xml:space="preserve">         9 182,40
         2 207,58</t>
  </si>
  <si>
    <t xml:space="preserve">         163,59
          62,25</t>
  </si>
  <si>
    <t>В том числе, строительные работы (ремонтно-строительные)</t>
  </si>
  <si>
    <t xml:space="preserve">        13 839,76
         1 605,18</t>
  </si>
  <si>
    <t xml:space="preserve">         228,91
          45,50</t>
  </si>
  <si>
    <t>Нормативная трудоемкость</t>
  </si>
  <si>
    <t>Сметная зарплата</t>
  </si>
  <si>
    <t xml:space="preserve">ЛОКАЛЬНЫЙ СМЕТНЫЙ РАСЧЕТ </t>
  </si>
  <si>
    <t>Составлена в ценах 2001 .</t>
  </si>
  <si>
    <t>Сметная  стоимость в текущих ценах с НДС</t>
  </si>
  <si>
    <t>Итого в ценах 2001 г.</t>
  </si>
  <si>
    <t>Индекс перевода в текущие цены к=3,199</t>
  </si>
  <si>
    <t>Средства на покрытие затрат по уплате НДС 18%</t>
  </si>
  <si>
    <t>Всего по смете в текущих ценах с НДС</t>
  </si>
  <si>
    <t>Объект:   Электрические сети 10/0,4 кВ в мкр. №18 г. Югорска</t>
  </si>
  <si>
    <t>ЛОКАЛЬНЫЙ СМЕТНЫЙ РАСЧЕТ</t>
  </si>
  <si>
    <t>Установка свеильников</t>
  </si>
  <si>
    <t>Составлена в ценах 2001 г.</t>
  </si>
  <si>
    <t>Раздел 1. Установка светильников</t>
  </si>
  <si>
    <t>33-04-014-02</t>
  </si>
  <si>
    <t>Установка светильников с лампами люминесцентными
НР=113%,СП=60%</t>
  </si>
  <si>
    <t>177
 [светильник]</t>
  </si>
  <si>
    <t xml:space="preserve">         214,61
          63,73</t>
  </si>
  <si>
    <t xml:space="preserve">         150,11
          27,83</t>
  </si>
  <si>
    <t xml:space="preserve">        26 569,47
         4 925,91</t>
  </si>
  <si>
    <t xml:space="preserve">           2,29
           0,80</t>
  </si>
  <si>
    <t xml:space="preserve">         405,33
         141,60</t>
  </si>
  <si>
    <t>101-2349</t>
  </si>
  <si>
    <t>Смазка ЗЭС</t>
  </si>
  <si>
    <t>-0.4
 [кг]</t>
  </si>
  <si>
    <t>101-1745</t>
  </si>
  <si>
    <t>Бензин растворитель</t>
  </si>
  <si>
    <t>-0.0024
 [т]</t>
  </si>
  <si>
    <t>509-1346</t>
  </si>
  <si>
    <t>Светильник ЖКУ 28-250, со стеклом</t>
  </si>
  <si>
    <t>177
 [шт]</t>
  </si>
  <si>
    <t>509-0678</t>
  </si>
  <si>
    <t>Лампы газоразрядные высокого давления типа ДНаТ 250-5</t>
  </si>
  <si>
    <t>17.7
 [10 шт]</t>
  </si>
  <si>
    <t>Провод силовой ВВГ 3х2,5 мм2  0,66КВ
СМ=27.58/3.199/1.18=7.31</t>
  </si>
  <si>
    <t>531
 [м]</t>
  </si>
  <si>
    <t>201-8111</t>
  </si>
  <si>
    <t>Кронштейны</t>
  </si>
  <si>
    <t>3717
 [кг]</t>
  </si>
  <si>
    <t>201-0856</t>
  </si>
  <si>
    <t>Хомуты стальные</t>
  </si>
  <si>
    <t>70.8
 [кг]</t>
  </si>
  <si>
    <t>Лента крепления стальная 20х0,7 мм IF 207 (50 М)
(1 уп)
СМ=2450/3.199/1.18=649.04</t>
  </si>
  <si>
    <t>7
 [упаковка]</t>
  </si>
  <si>
    <t>Зажим прокалывающий ЕР-95-13
(шт)
СМ=155/3.199/1.18=41.06</t>
  </si>
  <si>
    <t>531
 [шт]</t>
  </si>
  <si>
    <t>Накладные расходы [Н43=113% по поз.1]</t>
  </si>
  <si>
    <t>Сметная прибыль [Н49=60% по поз.1]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</si>
  <si>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</si>
  <si>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</si>
  <si>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</si>
  <si>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81-33-2004;</t>
  </si>
  <si>
    <t>- МДС 81-25-2004;</t>
  </si>
  <si>
    <t>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</si>
</sst>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right" vertical="top" wrapText="1"/>
    </xf>
    <xf numFmtId="2" fontId="0" fillId="0" borderId="17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0" fontId="0" fillId="0" borderId="17" xfId="0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0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110" zoomScaleNormal="110" zoomScalePageLayoutView="0" workbookViewId="0" topLeftCell="A145">
      <selection activeCell="B12" sqref="B12"/>
    </sheetView>
  </sheetViews>
  <sheetFormatPr defaultColWidth="10.33203125" defaultRowHeight="11.25"/>
  <cols>
    <col min="1" max="1" width="6.5" style="1" customWidth="1"/>
    <col min="2" max="2" width="13.83203125" style="1" customWidth="1"/>
    <col min="3" max="3" width="27.83203125" style="1" customWidth="1"/>
    <col min="4" max="4" width="10.33203125" style="1" customWidth="1"/>
    <col min="5" max="5" width="12" style="1" customWidth="1"/>
    <col min="6" max="6" width="12.33203125" style="1" customWidth="1"/>
    <col min="7" max="7" width="12.5" style="1" customWidth="1"/>
    <col min="8" max="8" width="15.66015625" style="1" customWidth="1"/>
    <col min="9" max="10" width="15" style="1" customWidth="1"/>
    <col min="11" max="11" width="14.5" style="1" customWidth="1"/>
    <col min="12" max="12" width="12.5" style="1" customWidth="1"/>
    <col min="13" max="13" width="13.5" style="1" customWidth="1"/>
    <col min="14" max="16384" width="10.33203125" style="1" customWidth="1"/>
  </cols>
  <sheetData>
    <row r="1" spans="1:15" s="20" customFormat="1" ht="12.75">
      <c r="A1" s="59" t="s">
        <v>245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1"/>
      <c r="O1" s="22"/>
    </row>
    <row r="2" spans="1:15" s="20" customFormat="1" ht="12.75">
      <c r="A2" s="20" t="s">
        <v>246</v>
      </c>
      <c r="B2" s="23"/>
      <c r="C2" s="23"/>
      <c r="D2" s="23"/>
      <c r="E2" s="23"/>
      <c r="K2" s="23"/>
      <c r="L2" s="23"/>
      <c r="M2" s="23"/>
      <c r="N2" s="23"/>
      <c r="O2" s="24"/>
    </row>
    <row r="3" spans="1:15" s="20" customFormat="1" ht="12.75">
      <c r="A3" s="20" t="s">
        <v>247</v>
      </c>
      <c r="B3" s="23"/>
      <c r="C3" s="23"/>
      <c r="D3" s="23"/>
      <c r="E3" s="23"/>
      <c r="F3" s="24"/>
      <c r="K3" s="23"/>
      <c r="L3" s="23"/>
      <c r="M3" s="23"/>
      <c r="N3" s="23"/>
      <c r="O3" s="24"/>
    </row>
    <row r="4" spans="2:14" s="20" customFormat="1" ht="12.75">
      <c r="B4" s="20" t="s">
        <v>248</v>
      </c>
      <c r="K4" s="23"/>
      <c r="L4" s="23"/>
      <c r="M4" s="23"/>
      <c r="N4" s="23"/>
    </row>
    <row r="5" spans="2:15" s="20" customFormat="1" ht="20.25" customHeight="1">
      <c r="B5" s="29" t="s">
        <v>249</v>
      </c>
      <c r="C5" s="29"/>
      <c r="D5" s="29"/>
      <c r="E5" s="29"/>
      <c r="F5" s="25"/>
      <c r="G5" s="25"/>
      <c r="H5" s="25"/>
      <c r="I5" s="25"/>
      <c r="J5" s="25"/>
      <c r="K5" s="26"/>
      <c r="L5" s="26"/>
      <c r="M5" s="26"/>
      <c r="N5" s="26"/>
      <c r="O5" s="27"/>
    </row>
    <row r="6" spans="1:13" s="2" customFormat="1" ht="30" customHeight="1">
      <c r="A6" s="60" t="s">
        <v>250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s="28" customFormat="1" ht="18.75" customHeight="1">
      <c r="A7" s="55" t="s">
        <v>199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28" customFormat="1" ht="18.75" customHeight="1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9:13" ht="11.25" customHeight="1">
      <c r="I9" s="56" t="s">
        <v>201</v>
      </c>
      <c r="J9" s="56"/>
      <c r="K9" s="56"/>
      <c r="L9" s="5">
        <v>1563.668</v>
      </c>
      <c r="M9" s="3" t="s">
        <v>1</v>
      </c>
    </row>
    <row r="10" spans="1:13" ht="11.25" customHeight="1">
      <c r="A10" s="57"/>
      <c r="B10" s="57"/>
      <c r="C10" s="57"/>
      <c r="D10" s="57"/>
      <c r="E10" s="57"/>
      <c r="F10" s="57"/>
      <c r="G10" s="57"/>
      <c r="H10" s="57"/>
      <c r="I10" s="58" t="s">
        <v>2</v>
      </c>
      <c r="J10" s="58"/>
      <c r="K10" s="58"/>
      <c r="L10" s="6">
        <v>500.25</v>
      </c>
      <c r="M10" s="2" t="s">
        <v>3</v>
      </c>
    </row>
    <row r="11" spans="1:13" ht="12" thickBot="1">
      <c r="A11" s="1" t="s">
        <v>200</v>
      </c>
      <c r="I11" s="49" t="s">
        <v>4</v>
      </c>
      <c r="J11" s="49"/>
      <c r="K11" s="49"/>
      <c r="L11" s="5">
        <v>15.279</v>
      </c>
      <c r="M11" s="1" t="s">
        <v>1</v>
      </c>
    </row>
    <row r="12" spans="1:13" ht="11.25" customHeight="1" thickBot="1">
      <c r="A12" s="7"/>
      <c r="B12" s="8"/>
      <c r="C12" s="9" t="s">
        <v>5</v>
      </c>
      <c r="D12" s="8"/>
      <c r="E12" s="50" t="s">
        <v>6</v>
      </c>
      <c r="F12" s="50"/>
      <c r="G12" s="50"/>
      <c r="H12" s="50" t="s">
        <v>7</v>
      </c>
      <c r="I12" s="50"/>
      <c r="J12" s="50"/>
      <c r="K12" s="50"/>
      <c r="L12" s="51" t="s">
        <v>8</v>
      </c>
      <c r="M12" s="51"/>
    </row>
    <row r="13" spans="1:13" ht="11.25">
      <c r="A13" s="10" t="s">
        <v>9</v>
      </c>
      <c r="B13" s="11" t="s">
        <v>10</v>
      </c>
      <c r="C13" s="11" t="s">
        <v>11</v>
      </c>
      <c r="D13" s="11" t="s">
        <v>12</v>
      </c>
      <c r="E13" s="12" t="s">
        <v>13</v>
      </c>
      <c r="F13" s="11" t="s">
        <v>14</v>
      </c>
      <c r="G13" s="13"/>
      <c r="H13" s="13"/>
      <c r="I13" s="11" t="s">
        <v>15</v>
      </c>
      <c r="J13" s="11" t="s">
        <v>14</v>
      </c>
      <c r="K13" s="13"/>
      <c r="L13" s="52" t="s">
        <v>16</v>
      </c>
      <c r="M13" s="52"/>
    </row>
    <row r="14" spans="1:13" ht="11.25">
      <c r="A14" s="14"/>
      <c r="B14" s="11" t="s">
        <v>17</v>
      </c>
      <c r="C14" s="11" t="s">
        <v>18</v>
      </c>
      <c r="D14" s="12"/>
      <c r="E14" s="12"/>
      <c r="F14" s="12" t="s">
        <v>19</v>
      </c>
      <c r="G14" s="15" t="s">
        <v>20</v>
      </c>
      <c r="H14" s="13"/>
      <c r="I14" s="11" t="s">
        <v>21</v>
      </c>
      <c r="J14" s="12" t="s">
        <v>19</v>
      </c>
      <c r="K14" s="15" t="s">
        <v>20</v>
      </c>
      <c r="L14" s="52" t="s">
        <v>22</v>
      </c>
      <c r="M14" s="52"/>
    </row>
    <row r="15" spans="1:13" ht="11.25">
      <c r="A15" s="10" t="s">
        <v>23</v>
      </c>
      <c r="B15" s="11" t="s">
        <v>24</v>
      </c>
      <c r="C15" s="11"/>
      <c r="D15" s="11"/>
      <c r="E15" s="13" t="s">
        <v>25</v>
      </c>
      <c r="F15" s="11" t="s">
        <v>26</v>
      </c>
      <c r="G15" s="16" t="s">
        <v>27</v>
      </c>
      <c r="H15" s="11" t="s">
        <v>13</v>
      </c>
      <c r="I15" s="11" t="s">
        <v>28</v>
      </c>
      <c r="J15" s="11" t="s">
        <v>26</v>
      </c>
      <c r="K15" s="16" t="s">
        <v>27</v>
      </c>
      <c r="L15" s="47" t="s">
        <v>29</v>
      </c>
      <c r="M15" s="47"/>
    </row>
    <row r="16" spans="1:13" ht="11.25">
      <c r="A16" s="14"/>
      <c r="B16" s="13"/>
      <c r="C16" s="13"/>
      <c r="D16" s="16" t="s">
        <v>30</v>
      </c>
      <c r="E16" s="11" t="s">
        <v>31</v>
      </c>
      <c r="F16" s="11" t="s">
        <v>31</v>
      </c>
      <c r="G16" s="16" t="s">
        <v>32</v>
      </c>
      <c r="H16" s="13"/>
      <c r="I16" s="11" t="s">
        <v>33</v>
      </c>
      <c r="J16" s="11" t="s">
        <v>31</v>
      </c>
      <c r="K16" s="16" t="s">
        <v>32</v>
      </c>
      <c r="L16" s="47" t="s">
        <v>34</v>
      </c>
      <c r="M16" s="47"/>
    </row>
    <row r="17" spans="1:13" ht="12" thickBot="1">
      <c r="A17" s="17"/>
      <c r="B17" s="18"/>
      <c r="C17" s="18"/>
      <c r="D17" s="18"/>
      <c r="E17" s="12" t="s">
        <v>35</v>
      </c>
      <c r="F17" s="12" t="s">
        <v>35</v>
      </c>
      <c r="G17" s="18"/>
      <c r="H17" s="13"/>
      <c r="I17" s="18"/>
      <c r="J17" s="12" t="s">
        <v>33</v>
      </c>
      <c r="K17" s="13"/>
      <c r="L17" s="12" t="s">
        <v>36</v>
      </c>
      <c r="M17" s="12" t="s">
        <v>37</v>
      </c>
    </row>
    <row r="18" spans="1:13" ht="11.25" customHeight="1">
      <c r="A18" s="30" t="s">
        <v>38</v>
      </c>
      <c r="B18" s="9" t="s">
        <v>39</v>
      </c>
      <c r="C18" s="31" t="s">
        <v>40</v>
      </c>
      <c r="D18" s="30" t="s">
        <v>41</v>
      </c>
      <c r="E18" s="9" t="s">
        <v>42</v>
      </c>
      <c r="F18" s="9" t="s">
        <v>43</v>
      </c>
      <c r="G18" s="32" t="s">
        <v>44</v>
      </c>
      <c r="H18" s="9" t="s">
        <v>45</v>
      </c>
      <c r="I18" s="9" t="s">
        <v>46</v>
      </c>
      <c r="J18" s="9" t="s">
        <v>47</v>
      </c>
      <c r="K18" s="33" t="s">
        <v>48</v>
      </c>
      <c r="L18" s="9" t="s">
        <v>49</v>
      </c>
      <c r="M18" s="33" t="s">
        <v>50</v>
      </c>
    </row>
    <row r="19" spans="1:13" ht="11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1.25">
      <c r="A20" s="34"/>
      <c r="B20" s="34"/>
      <c r="C20" s="48" t="s">
        <v>51</v>
      </c>
      <c r="D20" s="48"/>
      <c r="E20" s="48"/>
      <c r="F20" s="48"/>
      <c r="G20" s="48"/>
      <c r="H20" s="48"/>
      <c r="I20" s="48"/>
      <c r="J20" s="48"/>
      <c r="K20" s="48"/>
      <c r="L20" s="48"/>
      <c r="M20" s="34"/>
    </row>
    <row r="21" spans="1:13" ht="60.75" customHeight="1">
      <c r="A21" s="35" t="s">
        <v>52</v>
      </c>
      <c r="B21" s="36" t="s">
        <v>53</v>
      </c>
      <c r="C21" s="37" t="s">
        <v>54</v>
      </c>
      <c r="D21" s="38" t="s">
        <v>55</v>
      </c>
      <c r="E21" s="39" t="s">
        <v>56</v>
      </c>
      <c r="F21" s="39" t="s">
        <v>57</v>
      </c>
      <c r="G21" s="40">
        <v>891.94</v>
      </c>
      <c r="H21" s="41">
        <v>4364.4</v>
      </c>
      <c r="I21" s="41">
        <v>1428.75</v>
      </c>
      <c r="J21" s="39" t="s">
        <v>58</v>
      </c>
      <c r="K21" s="41">
        <v>1265.66</v>
      </c>
      <c r="L21" s="39" t="s">
        <v>59</v>
      </c>
      <c r="M21" s="39" t="s">
        <v>60</v>
      </c>
    </row>
    <row r="22" spans="1:13" ht="11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56.25">
      <c r="A23" s="35" t="s">
        <v>61</v>
      </c>
      <c r="B23" s="36" t="s">
        <v>62</v>
      </c>
      <c r="C23" s="37" t="s">
        <v>63</v>
      </c>
      <c r="D23" s="38" t="s">
        <v>64</v>
      </c>
      <c r="E23" s="39" t="s">
        <v>65</v>
      </c>
      <c r="F23" s="39" t="s">
        <v>66</v>
      </c>
      <c r="G23" s="40">
        <v>76.01</v>
      </c>
      <c r="H23" s="41">
        <v>18720.05</v>
      </c>
      <c r="I23" s="41">
        <v>4547.25</v>
      </c>
      <c r="J23" s="39" t="s">
        <v>67</v>
      </c>
      <c r="K23" s="41">
        <v>3268.43</v>
      </c>
      <c r="L23" s="39" t="s">
        <v>68</v>
      </c>
      <c r="M23" s="39" t="s">
        <v>69</v>
      </c>
    </row>
    <row r="24" spans="1:13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88.5" customHeight="1">
      <c r="A25" s="35" t="s">
        <v>70</v>
      </c>
      <c r="B25" s="36" t="s">
        <v>71</v>
      </c>
      <c r="C25" s="37" t="s">
        <v>72</v>
      </c>
      <c r="D25" s="38" t="s">
        <v>73</v>
      </c>
      <c r="E25" s="39" t="s">
        <v>74</v>
      </c>
      <c r="F25" s="39" t="s">
        <v>75</v>
      </c>
      <c r="G25" s="40">
        <v>76.01</v>
      </c>
      <c r="H25" s="41">
        <v>1785.96</v>
      </c>
      <c r="I25" s="40">
        <v>439.72</v>
      </c>
      <c r="J25" s="39" t="s">
        <v>76</v>
      </c>
      <c r="K25" s="40">
        <v>152.02</v>
      </c>
      <c r="L25" s="39" t="s">
        <v>77</v>
      </c>
      <c r="M25" s="39" t="s">
        <v>78</v>
      </c>
    </row>
    <row r="26" spans="1:13" ht="56.25">
      <c r="A26" s="35" t="s">
        <v>79</v>
      </c>
      <c r="B26" s="36" t="s">
        <v>80</v>
      </c>
      <c r="C26" s="37" t="s">
        <v>81</v>
      </c>
      <c r="D26" s="38" t="s">
        <v>82</v>
      </c>
      <c r="E26" s="39" t="s">
        <v>83</v>
      </c>
      <c r="F26" s="39" t="s">
        <v>84</v>
      </c>
      <c r="G26" s="40">
        <v>27824.93</v>
      </c>
      <c r="H26" s="41">
        <v>19807.12</v>
      </c>
      <c r="I26" s="41">
        <v>3392.24</v>
      </c>
      <c r="J26" s="39" t="s">
        <v>85</v>
      </c>
      <c r="K26" s="41">
        <v>12521.22</v>
      </c>
      <c r="L26" s="39" t="s">
        <v>86</v>
      </c>
      <c r="M26" s="39" t="s">
        <v>87</v>
      </c>
    </row>
    <row r="27" spans="1:13" ht="11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67.5">
      <c r="A28" s="35" t="s">
        <v>88</v>
      </c>
      <c r="B28" s="36" t="s">
        <v>89</v>
      </c>
      <c r="C28" s="37" t="s">
        <v>90</v>
      </c>
      <c r="D28" s="38" t="s">
        <v>91</v>
      </c>
      <c r="E28" s="40">
        <v>2676.52</v>
      </c>
      <c r="F28" s="39" t="s">
        <v>92</v>
      </c>
      <c r="G28" s="42" t="s">
        <v>5</v>
      </c>
      <c r="H28" s="40">
        <v>46.04</v>
      </c>
      <c r="I28" s="42" t="s">
        <v>5</v>
      </c>
      <c r="J28" s="39" t="s">
        <v>93</v>
      </c>
      <c r="K28" s="42" t="s">
        <v>5</v>
      </c>
      <c r="L28" s="39" t="s">
        <v>94</v>
      </c>
      <c r="M28" s="39" t="s">
        <v>95</v>
      </c>
    </row>
    <row r="29" spans="1:13" ht="11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67.5">
      <c r="A30" s="35" t="s">
        <v>96</v>
      </c>
      <c r="B30" s="36" t="s">
        <v>97</v>
      </c>
      <c r="C30" s="37" t="s">
        <v>98</v>
      </c>
      <c r="D30" s="38" t="s">
        <v>99</v>
      </c>
      <c r="E30" s="40">
        <v>1632.68</v>
      </c>
      <c r="F30" s="39" t="s">
        <v>100</v>
      </c>
      <c r="G30" s="42" t="s">
        <v>5</v>
      </c>
      <c r="H30" s="40">
        <v>25.14</v>
      </c>
      <c r="I30" s="42" t="s">
        <v>5</v>
      </c>
      <c r="J30" s="39" t="s">
        <v>101</v>
      </c>
      <c r="K30" s="42" t="s">
        <v>5</v>
      </c>
      <c r="L30" s="39" t="s">
        <v>102</v>
      </c>
      <c r="M30" s="39" t="s">
        <v>103</v>
      </c>
    </row>
    <row r="31" spans="1:13" ht="11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45">
      <c r="A32" s="35" t="s">
        <v>104</v>
      </c>
      <c r="B32" s="36" t="s">
        <v>105</v>
      </c>
      <c r="C32" s="37" t="s">
        <v>106</v>
      </c>
      <c r="D32" s="38" t="s">
        <v>107</v>
      </c>
      <c r="E32" s="39" t="s">
        <v>108</v>
      </c>
      <c r="F32" s="42" t="s">
        <v>5</v>
      </c>
      <c r="G32" s="42" t="s">
        <v>5</v>
      </c>
      <c r="H32" s="40">
        <v>4.58</v>
      </c>
      <c r="I32" s="40">
        <v>4.58</v>
      </c>
      <c r="J32" s="42" t="s">
        <v>5</v>
      </c>
      <c r="K32" s="42" t="s">
        <v>5</v>
      </c>
      <c r="L32" s="40">
        <v>97.2</v>
      </c>
      <c r="M32" s="40">
        <v>0.19</v>
      </c>
    </row>
    <row r="33" spans="1:13" ht="11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45">
      <c r="A34" s="35" t="s">
        <v>109</v>
      </c>
      <c r="B34" s="36" t="s">
        <v>110</v>
      </c>
      <c r="C34" s="37" t="s">
        <v>111</v>
      </c>
      <c r="D34" s="38" t="s">
        <v>112</v>
      </c>
      <c r="E34" s="39" t="s">
        <v>113</v>
      </c>
      <c r="F34" s="39" t="s">
        <v>114</v>
      </c>
      <c r="G34" s="40">
        <v>142.95</v>
      </c>
      <c r="H34" s="40">
        <v>753.75</v>
      </c>
      <c r="I34" s="40">
        <v>202.93</v>
      </c>
      <c r="J34" s="39" t="s">
        <v>115</v>
      </c>
      <c r="K34" s="40">
        <v>70.05</v>
      </c>
      <c r="L34" s="39" t="s">
        <v>116</v>
      </c>
      <c r="M34" s="39" t="s">
        <v>117</v>
      </c>
    </row>
    <row r="35" spans="1:13" ht="11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67.5">
      <c r="A36" s="35" t="s">
        <v>118</v>
      </c>
      <c r="B36" s="36" t="s">
        <v>119</v>
      </c>
      <c r="C36" s="37" t="s">
        <v>120</v>
      </c>
      <c r="D36" s="38" t="s">
        <v>121</v>
      </c>
      <c r="E36" s="39" t="s">
        <v>122</v>
      </c>
      <c r="F36" s="39" t="s">
        <v>123</v>
      </c>
      <c r="G36" s="40">
        <v>1261.03</v>
      </c>
      <c r="H36" s="41">
        <v>6959.38</v>
      </c>
      <c r="I36" s="41">
        <v>1255.64</v>
      </c>
      <c r="J36" s="39" t="s">
        <v>124</v>
      </c>
      <c r="K36" s="41">
        <v>2976.03</v>
      </c>
      <c r="L36" s="39" t="s">
        <v>125</v>
      </c>
      <c r="M36" s="39" t="s">
        <v>126</v>
      </c>
    </row>
    <row r="37" spans="1:13" ht="11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33.75">
      <c r="A38" s="35" t="s">
        <v>127</v>
      </c>
      <c r="B38" s="36" t="s">
        <v>128</v>
      </c>
      <c r="C38" s="37" t="s">
        <v>129</v>
      </c>
      <c r="D38" s="38" t="s">
        <v>112</v>
      </c>
      <c r="E38" s="39" t="s">
        <v>130</v>
      </c>
      <c r="F38" s="39" t="s">
        <v>131</v>
      </c>
      <c r="G38" s="40">
        <v>4.01</v>
      </c>
      <c r="H38" s="41">
        <v>1224.82</v>
      </c>
      <c r="I38" s="40">
        <v>98.21</v>
      </c>
      <c r="J38" s="39" t="s">
        <v>132</v>
      </c>
      <c r="K38" s="40">
        <v>1.96</v>
      </c>
      <c r="L38" s="39" t="s">
        <v>133</v>
      </c>
      <c r="M38" s="39" t="s">
        <v>134</v>
      </c>
    </row>
    <row r="39" spans="1:13" ht="11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45">
      <c r="A40" s="35" t="s">
        <v>135</v>
      </c>
      <c r="B40" s="36" t="s">
        <v>136</v>
      </c>
      <c r="C40" s="37" t="s">
        <v>137</v>
      </c>
      <c r="D40" s="38" t="s">
        <v>112</v>
      </c>
      <c r="E40" s="39" t="s">
        <v>138</v>
      </c>
      <c r="F40" s="39" t="s">
        <v>139</v>
      </c>
      <c r="G40" s="40">
        <v>3.94</v>
      </c>
      <c r="H40" s="41">
        <v>1053.97</v>
      </c>
      <c r="I40" s="40">
        <v>96.43</v>
      </c>
      <c r="J40" s="39" t="s">
        <v>140</v>
      </c>
      <c r="K40" s="40">
        <v>1.93</v>
      </c>
      <c r="L40" s="39" t="s">
        <v>141</v>
      </c>
      <c r="M40" s="39" t="s">
        <v>142</v>
      </c>
    </row>
    <row r="41" spans="1:13" ht="11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21.75" customHeight="1">
      <c r="A42" s="46" t="s">
        <v>145</v>
      </c>
      <c r="B42" s="46"/>
      <c r="C42" s="46"/>
      <c r="D42" s="46"/>
      <c r="E42" s="46"/>
      <c r="F42" s="46"/>
      <c r="G42" s="46"/>
      <c r="H42" s="41">
        <v>54745.21</v>
      </c>
      <c r="I42" s="41">
        <v>11465.75</v>
      </c>
      <c r="J42" s="39" t="s">
        <v>143</v>
      </c>
      <c r="K42" s="41">
        <v>20257.3</v>
      </c>
      <c r="L42" s="34"/>
      <c r="M42" s="39" t="s">
        <v>144</v>
      </c>
    </row>
    <row r="43" spans="1:13" ht="14.25" customHeight="1">
      <c r="A43" s="46" t="s">
        <v>146</v>
      </c>
      <c r="B43" s="46"/>
      <c r="C43" s="46"/>
      <c r="D43" s="46"/>
      <c r="E43" s="46"/>
      <c r="F43" s="46"/>
      <c r="G43" s="46"/>
      <c r="H43" s="41">
        <v>16318.86</v>
      </c>
      <c r="I43" s="42" t="s">
        <v>5</v>
      </c>
      <c r="J43" s="42" t="s">
        <v>5</v>
      </c>
      <c r="K43" s="42" t="s">
        <v>5</v>
      </c>
      <c r="L43" s="34"/>
      <c r="M43" s="42" t="s">
        <v>5</v>
      </c>
    </row>
    <row r="44" spans="1:13" ht="21.75" customHeight="1">
      <c r="A44" s="46" t="s">
        <v>147</v>
      </c>
      <c r="B44" s="46"/>
      <c r="C44" s="46"/>
      <c r="D44" s="46"/>
      <c r="E44" s="46"/>
      <c r="F44" s="46"/>
      <c r="G44" s="46"/>
      <c r="H44" s="41">
        <v>71064.07</v>
      </c>
      <c r="I44" s="41">
        <v>11465.75</v>
      </c>
      <c r="J44" s="39" t="s">
        <v>143</v>
      </c>
      <c r="K44" s="41">
        <v>20257.3</v>
      </c>
      <c r="L44" s="34"/>
      <c r="M44" s="39" t="s">
        <v>144</v>
      </c>
    </row>
    <row r="45" spans="1:13" ht="11.25" customHeight="1">
      <c r="A45" s="46" t="s">
        <v>148</v>
      </c>
      <c r="B45" s="46"/>
      <c r="C45" s="46"/>
      <c r="D45" s="46"/>
      <c r="E45" s="46"/>
      <c r="F45" s="46"/>
      <c r="G45" s="46"/>
      <c r="H45" s="41">
        <v>9527.8</v>
      </c>
      <c r="I45" s="42" t="s">
        <v>5</v>
      </c>
      <c r="J45" s="42" t="s">
        <v>5</v>
      </c>
      <c r="K45" s="42" t="s">
        <v>5</v>
      </c>
      <c r="L45" s="34"/>
      <c r="M45" s="42" t="s">
        <v>5</v>
      </c>
    </row>
    <row r="46" spans="1:13" ht="21.75" customHeight="1">
      <c r="A46" s="46" t="s">
        <v>149</v>
      </c>
      <c r="B46" s="46"/>
      <c r="C46" s="46"/>
      <c r="D46" s="46"/>
      <c r="E46" s="46"/>
      <c r="F46" s="46"/>
      <c r="G46" s="46"/>
      <c r="H46" s="41">
        <v>80591.87</v>
      </c>
      <c r="I46" s="41">
        <v>11465.75</v>
      </c>
      <c r="J46" s="39" t="s">
        <v>143</v>
      </c>
      <c r="K46" s="41">
        <v>20257.3</v>
      </c>
      <c r="L46" s="34"/>
      <c r="M46" s="39" t="s">
        <v>144</v>
      </c>
    </row>
    <row r="47" spans="1:13" ht="11.25" customHeight="1">
      <c r="A47" s="46" t="s">
        <v>150</v>
      </c>
      <c r="B47" s="46"/>
      <c r="C47" s="46"/>
      <c r="D47" s="46"/>
      <c r="E47" s="46"/>
      <c r="F47" s="46"/>
      <c r="G47" s="46"/>
      <c r="H47" s="42" t="s">
        <v>5</v>
      </c>
      <c r="I47" s="42" t="s">
        <v>5</v>
      </c>
      <c r="J47" s="42" t="s">
        <v>5</v>
      </c>
      <c r="K47" s="42" t="s">
        <v>5</v>
      </c>
      <c r="L47" s="34"/>
      <c r="M47" s="40">
        <v>500.25</v>
      </c>
    </row>
    <row r="48" spans="1:13" ht="11.25">
      <c r="A48" s="45"/>
      <c r="B48" s="45"/>
      <c r="C48" s="45"/>
      <c r="D48" s="45"/>
      <c r="E48" s="45"/>
      <c r="F48" s="45"/>
      <c r="G48" s="45"/>
      <c r="H48" s="34"/>
      <c r="I48" s="34"/>
      <c r="J48" s="42"/>
      <c r="K48" s="34"/>
      <c r="L48" s="34"/>
      <c r="M48" s="42"/>
    </row>
    <row r="49" spans="1:13" ht="11.25" customHeight="1">
      <c r="A49" s="46" t="s">
        <v>151</v>
      </c>
      <c r="B49" s="46"/>
      <c r="C49" s="46"/>
      <c r="D49" s="46"/>
      <c r="E49" s="46"/>
      <c r="F49" s="46"/>
      <c r="G49" s="46"/>
      <c r="H49" s="42" t="s">
        <v>5</v>
      </c>
      <c r="I49" s="41">
        <v>15278.51</v>
      </c>
      <c r="J49" s="42" t="s">
        <v>5</v>
      </c>
      <c r="K49" s="42" t="s">
        <v>5</v>
      </c>
      <c r="L49" s="34"/>
      <c r="M49" s="42" t="s">
        <v>5</v>
      </c>
    </row>
    <row r="50" spans="1:13" ht="11.25">
      <c r="A50" s="34"/>
      <c r="B50" s="36"/>
      <c r="C50" s="36"/>
      <c r="D50" s="34"/>
      <c r="E50" s="34"/>
      <c r="F50" s="43"/>
      <c r="G50" s="34"/>
      <c r="H50" s="34"/>
      <c r="I50" s="34"/>
      <c r="J50" s="42"/>
      <c r="K50" s="34"/>
      <c r="L50" s="34"/>
      <c r="M50" s="42"/>
    </row>
    <row r="51" spans="1:13" ht="11.25">
      <c r="A51" s="34"/>
      <c r="B51" s="34"/>
      <c r="C51" s="48" t="s">
        <v>152</v>
      </c>
      <c r="D51" s="48"/>
      <c r="E51" s="48"/>
      <c r="F51" s="48"/>
      <c r="G51" s="48"/>
      <c r="H51" s="48"/>
      <c r="I51" s="48"/>
      <c r="J51" s="48"/>
      <c r="K51" s="48"/>
      <c r="L51" s="48"/>
      <c r="M51" s="34"/>
    </row>
    <row r="52" spans="1:13" ht="27.75" customHeight="1">
      <c r="A52" s="35" t="s">
        <v>153</v>
      </c>
      <c r="B52" s="36" t="s">
        <v>154</v>
      </c>
      <c r="C52" s="37" t="s">
        <v>155</v>
      </c>
      <c r="D52" s="38" t="s">
        <v>156</v>
      </c>
      <c r="E52" s="40">
        <v>5877.79</v>
      </c>
      <c r="F52" s="42" t="s">
        <v>5</v>
      </c>
      <c r="G52" s="40">
        <v>5877.79</v>
      </c>
      <c r="H52" s="41">
        <v>276256.13</v>
      </c>
      <c r="I52" s="42" t="s">
        <v>5</v>
      </c>
      <c r="J52" s="42" t="s">
        <v>5</v>
      </c>
      <c r="K52" s="41">
        <v>276256.13</v>
      </c>
      <c r="L52" s="42" t="s">
        <v>5</v>
      </c>
      <c r="M52" s="42" t="s">
        <v>5</v>
      </c>
    </row>
    <row r="53" spans="1:13" ht="11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43.5" customHeight="1">
      <c r="A54" s="35" t="s">
        <v>157</v>
      </c>
      <c r="B54" s="36" t="s">
        <v>158</v>
      </c>
      <c r="C54" s="37" t="s">
        <v>159</v>
      </c>
      <c r="D54" s="38" t="s">
        <v>160</v>
      </c>
      <c r="E54" s="40">
        <v>54.31</v>
      </c>
      <c r="F54" s="42" t="s">
        <v>5</v>
      </c>
      <c r="G54" s="40">
        <v>54.31</v>
      </c>
      <c r="H54" s="41">
        <v>2335.33</v>
      </c>
      <c r="I54" s="42" t="s">
        <v>5</v>
      </c>
      <c r="J54" s="42" t="s">
        <v>5</v>
      </c>
      <c r="K54" s="41">
        <v>2335.33</v>
      </c>
      <c r="L54" s="42" t="s">
        <v>5</v>
      </c>
      <c r="M54" s="42" t="s">
        <v>5</v>
      </c>
    </row>
    <row r="55" spans="1:13" ht="11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22.5">
      <c r="A56" s="35" t="s">
        <v>161</v>
      </c>
      <c r="B56" s="36" t="s">
        <v>158</v>
      </c>
      <c r="C56" s="37" t="s">
        <v>162</v>
      </c>
      <c r="D56" s="38" t="s">
        <v>160</v>
      </c>
      <c r="E56" s="40">
        <v>52.98</v>
      </c>
      <c r="F56" s="42" t="s">
        <v>5</v>
      </c>
      <c r="G56" s="40">
        <v>52.98</v>
      </c>
      <c r="H56" s="41">
        <v>2278.14</v>
      </c>
      <c r="I56" s="42" t="s">
        <v>5</v>
      </c>
      <c r="J56" s="42" t="s">
        <v>5</v>
      </c>
      <c r="K56" s="41">
        <v>2278.14</v>
      </c>
      <c r="L56" s="42" t="s">
        <v>5</v>
      </c>
      <c r="M56" s="42" t="s">
        <v>5</v>
      </c>
    </row>
    <row r="57" spans="1:13" ht="11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22.5">
      <c r="A58" s="35" t="s">
        <v>163</v>
      </c>
      <c r="B58" s="36" t="s">
        <v>158</v>
      </c>
      <c r="C58" s="37" t="s">
        <v>164</v>
      </c>
      <c r="D58" s="38" t="s">
        <v>165</v>
      </c>
      <c r="E58" s="40">
        <v>31.26</v>
      </c>
      <c r="F58" s="42" t="s">
        <v>5</v>
      </c>
      <c r="G58" s="40">
        <v>31.26</v>
      </c>
      <c r="H58" s="40">
        <v>125.04</v>
      </c>
      <c r="I58" s="42" t="s">
        <v>5</v>
      </c>
      <c r="J58" s="42" t="s">
        <v>5</v>
      </c>
      <c r="K58" s="40">
        <v>125.04</v>
      </c>
      <c r="L58" s="42" t="s">
        <v>5</v>
      </c>
      <c r="M58" s="42" t="s">
        <v>5</v>
      </c>
    </row>
    <row r="59" spans="1:13" ht="11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22.5">
      <c r="A60" s="35" t="s">
        <v>166</v>
      </c>
      <c r="B60" s="36" t="s">
        <v>158</v>
      </c>
      <c r="C60" s="37" t="s">
        <v>167</v>
      </c>
      <c r="D60" s="38" t="s">
        <v>168</v>
      </c>
      <c r="E60" s="40">
        <v>320.28</v>
      </c>
      <c r="F60" s="42" t="s">
        <v>5</v>
      </c>
      <c r="G60" s="40">
        <v>320.28</v>
      </c>
      <c r="H60" s="41">
        <v>14412.6</v>
      </c>
      <c r="I60" s="42" t="s">
        <v>5</v>
      </c>
      <c r="J60" s="42" t="s">
        <v>5</v>
      </c>
      <c r="K60" s="41">
        <v>14412.6</v>
      </c>
      <c r="L60" s="42" t="s">
        <v>5</v>
      </c>
      <c r="M60" s="42" t="s">
        <v>5</v>
      </c>
    </row>
    <row r="61" spans="1:13" ht="11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33.75">
      <c r="A62" s="35" t="s">
        <v>169</v>
      </c>
      <c r="B62" s="36" t="s">
        <v>170</v>
      </c>
      <c r="C62" s="37" t="s">
        <v>171</v>
      </c>
      <c r="D62" s="38" t="s">
        <v>172</v>
      </c>
      <c r="E62" s="40">
        <v>2966.35</v>
      </c>
      <c r="F62" s="42" t="s">
        <v>5</v>
      </c>
      <c r="G62" s="40">
        <v>2966.35</v>
      </c>
      <c r="H62" s="41">
        <v>13348.58</v>
      </c>
      <c r="I62" s="42" t="s">
        <v>5</v>
      </c>
      <c r="J62" s="42" t="s">
        <v>5</v>
      </c>
      <c r="K62" s="41">
        <v>13348.58</v>
      </c>
      <c r="L62" s="42" t="s">
        <v>5</v>
      </c>
      <c r="M62" s="42" t="s">
        <v>5</v>
      </c>
    </row>
    <row r="63" spans="1:13" ht="11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33.75">
      <c r="A64" s="35" t="s">
        <v>173</v>
      </c>
      <c r="B64" s="36" t="s">
        <v>158</v>
      </c>
      <c r="C64" s="37" t="s">
        <v>174</v>
      </c>
      <c r="D64" s="38" t="s">
        <v>175</v>
      </c>
      <c r="E64" s="40">
        <v>39.6</v>
      </c>
      <c r="F64" s="42" t="s">
        <v>5</v>
      </c>
      <c r="G64" s="40">
        <v>39.6</v>
      </c>
      <c r="H64" s="41">
        <v>5346</v>
      </c>
      <c r="I64" s="42" t="s">
        <v>5</v>
      </c>
      <c r="J64" s="42" t="s">
        <v>5</v>
      </c>
      <c r="K64" s="41">
        <v>5346</v>
      </c>
      <c r="L64" s="42" t="s">
        <v>5</v>
      </c>
      <c r="M64" s="42" t="s">
        <v>5</v>
      </c>
    </row>
    <row r="65" spans="1:13" ht="11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33.75">
      <c r="A66" s="35" t="s">
        <v>176</v>
      </c>
      <c r="B66" s="36" t="s">
        <v>177</v>
      </c>
      <c r="C66" s="37" t="s">
        <v>178</v>
      </c>
      <c r="D66" s="38" t="s">
        <v>179</v>
      </c>
      <c r="E66" s="40">
        <v>12.41</v>
      </c>
      <c r="F66" s="42" t="s">
        <v>5</v>
      </c>
      <c r="G66" s="40">
        <v>12.41</v>
      </c>
      <c r="H66" s="40">
        <v>620.5</v>
      </c>
      <c r="I66" s="42" t="s">
        <v>5</v>
      </c>
      <c r="J66" s="42" t="s">
        <v>5</v>
      </c>
      <c r="K66" s="40">
        <v>620.5</v>
      </c>
      <c r="L66" s="42" t="s">
        <v>5</v>
      </c>
      <c r="M66" s="42" t="s">
        <v>5</v>
      </c>
    </row>
    <row r="67" spans="1:13" ht="11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33.75">
      <c r="A68" s="35" t="s">
        <v>180</v>
      </c>
      <c r="B68" s="36" t="s">
        <v>158</v>
      </c>
      <c r="C68" s="37" t="s">
        <v>181</v>
      </c>
      <c r="D68" s="38" t="s">
        <v>182</v>
      </c>
      <c r="E68" s="40">
        <v>4.61</v>
      </c>
      <c r="F68" s="42" t="s">
        <v>5</v>
      </c>
      <c r="G68" s="40">
        <v>4.61</v>
      </c>
      <c r="H68" s="41">
        <v>1037.25</v>
      </c>
      <c r="I68" s="42" t="s">
        <v>5</v>
      </c>
      <c r="J68" s="42" t="s">
        <v>5</v>
      </c>
      <c r="K68" s="41">
        <v>1037.25</v>
      </c>
      <c r="L68" s="42" t="s">
        <v>5</v>
      </c>
      <c r="M68" s="42" t="s">
        <v>5</v>
      </c>
    </row>
    <row r="69" spans="1:13" ht="11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33.75">
      <c r="A70" s="35" t="s">
        <v>183</v>
      </c>
      <c r="B70" s="36" t="s">
        <v>158</v>
      </c>
      <c r="C70" s="37" t="s">
        <v>184</v>
      </c>
      <c r="D70" s="38" t="s">
        <v>185</v>
      </c>
      <c r="E70" s="40">
        <v>18.54</v>
      </c>
      <c r="F70" s="42" t="s">
        <v>5</v>
      </c>
      <c r="G70" s="40">
        <v>18.54</v>
      </c>
      <c r="H70" s="41">
        <v>1112.4</v>
      </c>
      <c r="I70" s="42" t="s">
        <v>5</v>
      </c>
      <c r="J70" s="42" t="s">
        <v>5</v>
      </c>
      <c r="K70" s="41">
        <v>1112.4</v>
      </c>
      <c r="L70" s="42" t="s">
        <v>5</v>
      </c>
      <c r="M70" s="42" t="s">
        <v>5</v>
      </c>
    </row>
    <row r="71" spans="1:13" ht="11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22.5">
      <c r="A72" s="35" t="s">
        <v>186</v>
      </c>
      <c r="B72" s="36" t="s">
        <v>158</v>
      </c>
      <c r="C72" s="37" t="s">
        <v>187</v>
      </c>
      <c r="D72" s="38" t="s">
        <v>188</v>
      </c>
      <c r="E72" s="40">
        <v>11.82</v>
      </c>
      <c r="F72" s="42" t="s">
        <v>5</v>
      </c>
      <c r="G72" s="40">
        <v>11.82</v>
      </c>
      <c r="H72" s="41">
        <v>16772.58</v>
      </c>
      <c r="I72" s="42" t="s">
        <v>5</v>
      </c>
      <c r="J72" s="42" t="s">
        <v>5</v>
      </c>
      <c r="K72" s="41">
        <v>16772.58</v>
      </c>
      <c r="L72" s="42" t="s">
        <v>5</v>
      </c>
      <c r="M72" s="42" t="s">
        <v>5</v>
      </c>
    </row>
    <row r="73" spans="1:13" ht="11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1.25" customHeight="1">
      <c r="A74" s="46" t="s">
        <v>145</v>
      </c>
      <c r="B74" s="46"/>
      <c r="C74" s="46"/>
      <c r="D74" s="46"/>
      <c r="E74" s="46"/>
      <c r="F74" s="46"/>
      <c r="G74" s="46"/>
      <c r="H74" s="41">
        <v>333644.55</v>
      </c>
      <c r="I74" s="42" t="s">
        <v>5</v>
      </c>
      <c r="J74" s="42" t="s">
        <v>5</v>
      </c>
      <c r="K74" s="41">
        <v>333644.55</v>
      </c>
      <c r="L74" s="34"/>
      <c r="M74" s="42" t="s">
        <v>5</v>
      </c>
    </row>
    <row r="75" spans="1:13" ht="11.25">
      <c r="A75" s="45"/>
      <c r="B75" s="45"/>
      <c r="C75" s="45"/>
      <c r="D75" s="45"/>
      <c r="E75" s="45"/>
      <c r="F75" s="45"/>
      <c r="G75" s="45"/>
      <c r="H75" s="34"/>
      <c r="I75" s="34"/>
      <c r="J75" s="42"/>
      <c r="K75" s="34"/>
      <c r="L75" s="34"/>
      <c r="M75" s="42"/>
    </row>
    <row r="76" spans="1:13" ht="11.25" customHeight="1">
      <c r="A76" s="46" t="s">
        <v>147</v>
      </c>
      <c r="B76" s="46"/>
      <c r="C76" s="46"/>
      <c r="D76" s="46"/>
      <c r="E76" s="46"/>
      <c r="F76" s="46"/>
      <c r="G76" s="46"/>
      <c r="H76" s="41">
        <v>333644.55</v>
      </c>
      <c r="I76" s="42" t="s">
        <v>5</v>
      </c>
      <c r="J76" s="42" t="s">
        <v>5</v>
      </c>
      <c r="K76" s="41">
        <v>333644.55</v>
      </c>
      <c r="L76" s="34"/>
      <c r="M76" s="42" t="s">
        <v>5</v>
      </c>
    </row>
    <row r="77" spans="1:13" ht="11.25">
      <c r="A77" s="45"/>
      <c r="B77" s="45"/>
      <c r="C77" s="45"/>
      <c r="D77" s="45"/>
      <c r="E77" s="45"/>
      <c r="F77" s="45"/>
      <c r="G77" s="45"/>
      <c r="H77" s="34"/>
      <c r="I77" s="34"/>
      <c r="J77" s="42"/>
      <c r="K77" s="34"/>
      <c r="L77" s="34"/>
      <c r="M77" s="42"/>
    </row>
    <row r="78" spans="1:13" ht="11.25" customHeight="1">
      <c r="A78" s="46" t="s">
        <v>149</v>
      </c>
      <c r="B78" s="46"/>
      <c r="C78" s="46"/>
      <c r="D78" s="46"/>
      <c r="E78" s="46"/>
      <c r="F78" s="46"/>
      <c r="G78" s="46"/>
      <c r="H78" s="41">
        <v>333644.55</v>
      </c>
      <c r="I78" s="42" t="s">
        <v>5</v>
      </c>
      <c r="J78" s="42" t="s">
        <v>5</v>
      </c>
      <c r="K78" s="41">
        <v>333644.55</v>
      </c>
      <c r="L78" s="34"/>
      <c r="M78" s="42" t="s">
        <v>5</v>
      </c>
    </row>
    <row r="79" spans="1:13" ht="11.25">
      <c r="A79" s="34"/>
      <c r="B79" s="36"/>
      <c r="C79" s="36"/>
      <c r="D79" s="34"/>
      <c r="E79" s="34"/>
      <c r="F79" s="43"/>
      <c r="G79" s="34"/>
      <c r="H79" s="34"/>
      <c r="I79" s="34"/>
      <c r="J79" s="42"/>
      <c r="K79" s="34"/>
      <c r="L79" s="34"/>
      <c r="M79" s="42"/>
    </row>
    <row r="80" spans="1:13" ht="11.25">
      <c r="A80" s="34"/>
      <c r="B80" s="45"/>
      <c r="C80" s="45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21.75" customHeight="1">
      <c r="A81" s="46" t="s">
        <v>202</v>
      </c>
      <c r="B81" s="46"/>
      <c r="C81" s="46"/>
      <c r="D81" s="46"/>
      <c r="E81" s="46"/>
      <c r="F81" s="46"/>
      <c r="G81" s="46"/>
      <c r="H81" s="41">
        <v>388389.76</v>
      </c>
      <c r="I81" s="41">
        <v>11465.75</v>
      </c>
      <c r="J81" s="39" t="s">
        <v>143</v>
      </c>
      <c r="K81" s="41">
        <v>353901.85</v>
      </c>
      <c r="L81" s="34"/>
      <c r="M81" s="39" t="s">
        <v>144</v>
      </c>
    </row>
    <row r="82" spans="1:13" ht="11.25" customHeight="1">
      <c r="A82" s="46" t="s">
        <v>189</v>
      </c>
      <c r="B82" s="46"/>
      <c r="C82" s="46"/>
      <c r="D82" s="46"/>
      <c r="E82" s="46"/>
      <c r="F82" s="46"/>
      <c r="G82" s="46"/>
      <c r="H82" s="41">
        <v>16318.86</v>
      </c>
      <c r="I82" s="42" t="s">
        <v>5</v>
      </c>
      <c r="J82" s="42" t="s">
        <v>5</v>
      </c>
      <c r="K82" s="42" t="s">
        <v>5</v>
      </c>
      <c r="L82" s="34"/>
      <c r="M82" s="42" t="s">
        <v>5</v>
      </c>
    </row>
    <row r="83" spans="1:13" ht="11.25">
      <c r="A83" s="45"/>
      <c r="B83" s="45"/>
      <c r="C83" s="45"/>
      <c r="D83" s="45"/>
      <c r="E83" s="45"/>
      <c r="F83" s="45"/>
      <c r="G83" s="45"/>
      <c r="H83" s="34"/>
      <c r="I83" s="34"/>
      <c r="J83" s="42"/>
      <c r="K83" s="34"/>
      <c r="L83" s="34"/>
      <c r="M83" s="42"/>
    </row>
    <row r="84" spans="1:13" ht="11.25" customHeight="1">
      <c r="A84" s="46" t="s">
        <v>190</v>
      </c>
      <c r="B84" s="46"/>
      <c r="C84" s="46"/>
      <c r="D84" s="46"/>
      <c r="E84" s="46"/>
      <c r="F84" s="46"/>
      <c r="G84" s="46"/>
      <c r="H84" s="41">
        <v>9527.8</v>
      </c>
      <c r="I84" s="42" t="s">
        <v>5</v>
      </c>
      <c r="J84" s="42" t="s">
        <v>5</v>
      </c>
      <c r="K84" s="42" t="s">
        <v>5</v>
      </c>
      <c r="L84" s="34"/>
      <c r="M84" s="42" t="s">
        <v>5</v>
      </c>
    </row>
    <row r="85" spans="1:13" ht="11.25">
      <c r="A85" s="45"/>
      <c r="B85" s="45"/>
      <c r="C85" s="45"/>
      <c r="D85" s="45"/>
      <c r="E85" s="45"/>
      <c r="F85" s="45"/>
      <c r="G85" s="45"/>
      <c r="H85" s="34"/>
      <c r="I85" s="34"/>
      <c r="J85" s="42"/>
      <c r="K85" s="34"/>
      <c r="L85" s="34"/>
      <c r="M85" s="42"/>
    </row>
    <row r="86" spans="1:13" ht="21.75" customHeight="1">
      <c r="A86" s="46" t="s">
        <v>13</v>
      </c>
      <c r="B86" s="46"/>
      <c r="C86" s="46"/>
      <c r="D86" s="46"/>
      <c r="E86" s="46"/>
      <c r="F86" s="46"/>
      <c r="G86" s="46"/>
      <c r="H86" s="41">
        <v>414236.42</v>
      </c>
      <c r="I86" s="41">
        <v>11465.75</v>
      </c>
      <c r="J86" s="39" t="s">
        <v>143</v>
      </c>
      <c r="K86" s="41">
        <v>353901.85</v>
      </c>
      <c r="L86" s="34"/>
      <c r="M86" s="39" t="s">
        <v>144</v>
      </c>
    </row>
    <row r="87" spans="1:13" ht="11.25">
      <c r="A87" s="45"/>
      <c r="B87" s="45"/>
      <c r="C87" s="45"/>
      <c r="D87" s="45"/>
      <c r="E87" s="45"/>
      <c r="F87" s="45"/>
      <c r="G87" s="45"/>
      <c r="H87" s="34"/>
      <c r="I87" s="34"/>
      <c r="J87" s="42"/>
      <c r="K87" s="34"/>
      <c r="L87" s="34"/>
      <c r="M87" s="42"/>
    </row>
    <row r="88" spans="1:13" ht="21.75" customHeight="1">
      <c r="A88" s="46" t="s">
        <v>191</v>
      </c>
      <c r="B88" s="46"/>
      <c r="C88" s="46"/>
      <c r="D88" s="46"/>
      <c r="E88" s="46"/>
      <c r="F88" s="46"/>
      <c r="G88" s="46"/>
      <c r="H88" s="41">
        <v>55115.12</v>
      </c>
      <c r="I88" s="41">
        <v>5045.45</v>
      </c>
      <c r="J88" s="39" t="s">
        <v>192</v>
      </c>
      <c r="K88" s="41">
        <v>28919.77</v>
      </c>
      <c r="L88" s="34"/>
      <c r="M88" s="39" t="s">
        <v>193</v>
      </c>
    </row>
    <row r="89" spans="1:13" ht="11.25">
      <c r="A89" s="45"/>
      <c r="B89" s="45"/>
      <c r="C89" s="45"/>
      <c r="D89" s="45"/>
      <c r="E89" s="45"/>
      <c r="F89" s="45"/>
      <c r="G89" s="45"/>
      <c r="H89" s="34"/>
      <c r="I89" s="34"/>
      <c r="J89" s="42"/>
      <c r="K89" s="34"/>
      <c r="L89" s="34"/>
      <c r="M89" s="42"/>
    </row>
    <row r="90" spans="1:13" ht="21.75" customHeight="1">
      <c r="A90" s="46" t="s">
        <v>194</v>
      </c>
      <c r="B90" s="46"/>
      <c r="C90" s="46"/>
      <c r="D90" s="46"/>
      <c r="E90" s="46"/>
      <c r="F90" s="46"/>
      <c r="G90" s="46"/>
      <c r="H90" s="41">
        <v>359121.3</v>
      </c>
      <c r="I90" s="41">
        <v>6420.3</v>
      </c>
      <c r="J90" s="39" t="s">
        <v>195</v>
      </c>
      <c r="K90" s="41">
        <v>324982.08</v>
      </c>
      <c r="L90" s="34"/>
      <c r="M90" s="39" t="s">
        <v>196</v>
      </c>
    </row>
    <row r="91" spans="1:13" ht="11.25">
      <c r="A91" s="45"/>
      <c r="B91" s="45"/>
      <c r="C91" s="45"/>
      <c r="D91" s="45"/>
      <c r="E91" s="45"/>
      <c r="F91" s="45"/>
      <c r="G91" s="45"/>
      <c r="H91" s="34"/>
      <c r="I91" s="34"/>
      <c r="J91" s="42"/>
      <c r="K91" s="34"/>
      <c r="L91" s="34"/>
      <c r="M91" s="42"/>
    </row>
    <row r="92" spans="1:13" ht="11.25" customHeight="1">
      <c r="A92" s="46" t="s">
        <v>197</v>
      </c>
      <c r="B92" s="46"/>
      <c r="C92" s="46"/>
      <c r="D92" s="46"/>
      <c r="E92" s="46"/>
      <c r="F92" s="46"/>
      <c r="G92" s="46"/>
      <c r="H92" s="42" t="s">
        <v>5</v>
      </c>
      <c r="I92" s="42" t="s">
        <v>5</v>
      </c>
      <c r="J92" s="42" t="s">
        <v>5</v>
      </c>
      <c r="K92" s="42" t="s">
        <v>5</v>
      </c>
      <c r="L92" s="34"/>
      <c r="M92" s="40">
        <v>500.25</v>
      </c>
    </row>
    <row r="93" spans="1:13" ht="11.25">
      <c r="A93" s="45"/>
      <c r="B93" s="45"/>
      <c r="C93" s="45"/>
      <c r="D93" s="45"/>
      <c r="E93" s="45"/>
      <c r="F93" s="45"/>
      <c r="G93" s="45"/>
      <c r="H93" s="34"/>
      <c r="I93" s="34"/>
      <c r="J93" s="42"/>
      <c r="K93" s="34"/>
      <c r="L93" s="34"/>
      <c r="M93" s="42"/>
    </row>
    <row r="94" spans="1:13" ht="11.25" customHeight="1">
      <c r="A94" s="46" t="s">
        <v>198</v>
      </c>
      <c r="B94" s="46"/>
      <c r="C94" s="46"/>
      <c r="D94" s="46"/>
      <c r="E94" s="46"/>
      <c r="F94" s="46"/>
      <c r="G94" s="46"/>
      <c r="H94" s="42" t="s">
        <v>5</v>
      </c>
      <c r="I94" s="41">
        <v>15278.51</v>
      </c>
      <c r="J94" s="42" t="s">
        <v>5</v>
      </c>
      <c r="K94" s="42" t="s">
        <v>5</v>
      </c>
      <c r="L94" s="34"/>
      <c r="M94" s="42" t="s">
        <v>5</v>
      </c>
    </row>
    <row r="95" spans="1:13" ht="11.25" customHeight="1">
      <c r="A95" s="36"/>
      <c r="B95" s="36"/>
      <c r="C95" s="36"/>
      <c r="D95" s="36"/>
      <c r="E95" s="36"/>
      <c r="F95" s="36"/>
      <c r="G95" s="36"/>
      <c r="H95" s="42"/>
      <c r="I95" s="41"/>
      <c r="J95" s="42"/>
      <c r="K95" s="42"/>
      <c r="L95" s="34"/>
      <c r="M95" s="42"/>
    </row>
    <row r="96" spans="1:13" ht="11.25">
      <c r="A96" s="45" t="s">
        <v>203</v>
      </c>
      <c r="B96" s="45"/>
      <c r="C96" s="45"/>
      <c r="D96" s="45"/>
      <c r="E96" s="45"/>
      <c r="F96" s="45"/>
      <c r="G96" s="45"/>
      <c r="H96" s="44">
        <f>H86*3.199</f>
        <v>1325142.3075799998</v>
      </c>
      <c r="I96" s="34"/>
      <c r="J96" s="42"/>
      <c r="K96" s="34"/>
      <c r="L96" s="34"/>
      <c r="M96" s="42"/>
    </row>
    <row r="97" spans="1:13" ht="15" customHeight="1">
      <c r="A97" s="34"/>
      <c r="B97" s="34"/>
      <c r="C97" s="34"/>
      <c r="D97" s="34"/>
      <c r="E97" s="34"/>
      <c r="F97" s="34"/>
      <c r="G97" s="34"/>
      <c r="H97" s="44"/>
      <c r="I97" s="34"/>
      <c r="J97" s="42"/>
      <c r="K97" s="34"/>
      <c r="L97" s="34"/>
      <c r="M97" s="42"/>
    </row>
    <row r="98" spans="1:13" ht="11.25">
      <c r="A98" s="45" t="s">
        <v>204</v>
      </c>
      <c r="B98" s="45"/>
      <c r="C98" s="45"/>
      <c r="D98" s="45"/>
      <c r="E98" s="45"/>
      <c r="F98" s="45"/>
      <c r="G98" s="45"/>
      <c r="H98" s="44">
        <f>H96*18%</f>
        <v>238525.61536439994</v>
      </c>
      <c r="I98" s="34"/>
      <c r="J98" s="34"/>
      <c r="K98" s="34"/>
      <c r="L98" s="34"/>
      <c r="M98" s="34"/>
    </row>
    <row r="99" spans="1:13" ht="11.25">
      <c r="A99" s="34"/>
      <c r="B99" s="34"/>
      <c r="C99" s="34"/>
      <c r="D99" s="34"/>
      <c r="E99" s="34"/>
      <c r="F99" s="34"/>
      <c r="G99" s="34"/>
      <c r="H99" s="44"/>
      <c r="I99" s="34"/>
      <c r="J99" s="34"/>
      <c r="K99" s="34"/>
      <c r="L99" s="34"/>
      <c r="M99" s="34"/>
    </row>
    <row r="100" spans="1:13" ht="11.25">
      <c r="A100" s="45" t="s">
        <v>205</v>
      </c>
      <c r="B100" s="45"/>
      <c r="C100" s="45"/>
      <c r="D100" s="45"/>
      <c r="E100" s="45"/>
      <c r="F100" s="45"/>
      <c r="G100" s="45"/>
      <c r="H100" s="44">
        <f>H96+H98</f>
        <v>1563667.9229443998</v>
      </c>
      <c r="I100" s="34"/>
      <c r="J100" s="34"/>
      <c r="K100" s="34"/>
      <c r="L100" s="34"/>
      <c r="M100" s="34"/>
    </row>
    <row r="101" spans="6:13" ht="11.25">
      <c r="F101" s="19"/>
      <c r="J101" s="4"/>
      <c r="M101" s="4"/>
    </row>
    <row r="102" spans="1:13" ht="15.75">
      <c r="A102" s="53" t="s">
        <v>206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15.75">
      <c r="A104" s="55" t="s">
        <v>207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 ht="15.75">
      <c r="A105" s="53" t="s">
        <v>208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9:13" ht="11.25">
      <c r="I106" s="56" t="s">
        <v>201</v>
      </c>
      <c r="J106" s="56"/>
      <c r="K106" s="56"/>
      <c r="L106" s="5">
        <v>1097.64</v>
      </c>
      <c r="M106" s="3" t="s">
        <v>1</v>
      </c>
    </row>
    <row r="107" spans="1:13" ht="11.25">
      <c r="A107" s="57"/>
      <c r="B107" s="57"/>
      <c r="C107" s="57"/>
      <c r="D107" s="57"/>
      <c r="E107" s="57"/>
      <c r="F107" s="57"/>
      <c r="G107" s="57"/>
      <c r="H107" s="57"/>
      <c r="I107" s="58" t="s">
        <v>2</v>
      </c>
      <c r="J107" s="58"/>
      <c r="K107" s="58"/>
      <c r="L107" s="6">
        <v>546.93</v>
      </c>
      <c r="M107" s="2" t="s">
        <v>3</v>
      </c>
    </row>
    <row r="108" spans="1:13" ht="12" thickBot="1">
      <c r="A108" s="1" t="s">
        <v>209</v>
      </c>
      <c r="I108" s="49" t="s">
        <v>4</v>
      </c>
      <c r="J108" s="49"/>
      <c r="K108" s="49"/>
      <c r="L108" s="5">
        <v>16.206</v>
      </c>
      <c r="M108" s="1" t="s">
        <v>1</v>
      </c>
    </row>
    <row r="109" spans="1:13" ht="12" thickBot="1">
      <c r="A109" s="7"/>
      <c r="B109" s="8"/>
      <c r="C109" s="9" t="s">
        <v>5</v>
      </c>
      <c r="D109" s="8"/>
      <c r="E109" s="50" t="s">
        <v>6</v>
      </c>
      <c r="F109" s="50"/>
      <c r="G109" s="50"/>
      <c r="H109" s="50" t="s">
        <v>7</v>
      </c>
      <c r="I109" s="50"/>
      <c r="J109" s="50"/>
      <c r="K109" s="50"/>
      <c r="L109" s="51" t="s">
        <v>8</v>
      </c>
      <c r="M109" s="51"/>
    </row>
    <row r="110" spans="1:13" ht="12" thickBot="1">
      <c r="A110" s="10" t="s">
        <v>9</v>
      </c>
      <c r="B110" s="11" t="s">
        <v>10</v>
      </c>
      <c r="C110" s="11" t="s">
        <v>11</v>
      </c>
      <c r="D110" s="11" t="s">
        <v>12</v>
      </c>
      <c r="E110" s="12" t="s">
        <v>13</v>
      </c>
      <c r="F110" s="11" t="s">
        <v>14</v>
      </c>
      <c r="G110" s="13"/>
      <c r="H110" s="13"/>
      <c r="I110" s="11" t="s">
        <v>15</v>
      </c>
      <c r="J110" s="11" t="s">
        <v>14</v>
      </c>
      <c r="K110" s="13"/>
      <c r="L110" s="52" t="s">
        <v>16</v>
      </c>
      <c r="M110" s="52"/>
    </row>
    <row r="111" spans="1:13" ht="12" thickBot="1">
      <c r="A111" s="14"/>
      <c r="B111" s="11" t="s">
        <v>17</v>
      </c>
      <c r="C111" s="11" t="s">
        <v>18</v>
      </c>
      <c r="D111" s="12"/>
      <c r="E111" s="12"/>
      <c r="F111" s="12" t="s">
        <v>19</v>
      </c>
      <c r="G111" s="15" t="s">
        <v>20</v>
      </c>
      <c r="H111" s="13"/>
      <c r="I111" s="11" t="s">
        <v>21</v>
      </c>
      <c r="J111" s="12" t="s">
        <v>19</v>
      </c>
      <c r="K111" s="15" t="s">
        <v>20</v>
      </c>
      <c r="L111" s="52" t="s">
        <v>22</v>
      </c>
      <c r="M111" s="52"/>
    </row>
    <row r="112" spans="1:13" ht="12" thickBot="1">
      <c r="A112" s="10" t="s">
        <v>23</v>
      </c>
      <c r="B112" s="11" t="s">
        <v>24</v>
      </c>
      <c r="C112" s="11"/>
      <c r="D112" s="11"/>
      <c r="E112" s="13" t="s">
        <v>25</v>
      </c>
      <c r="F112" s="11" t="s">
        <v>26</v>
      </c>
      <c r="G112" s="16" t="s">
        <v>27</v>
      </c>
      <c r="H112" s="11" t="s">
        <v>13</v>
      </c>
      <c r="I112" s="11" t="s">
        <v>28</v>
      </c>
      <c r="J112" s="11" t="s">
        <v>26</v>
      </c>
      <c r="K112" s="16" t="s">
        <v>27</v>
      </c>
      <c r="L112" s="47" t="s">
        <v>29</v>
      </c>
      <c r="M112" s="47"/>
    </row>
    <row r="113" spans="1:13" ht="12" thickBot="1">
      <c r="A113" s="14"/>
      <c r="B113" s="13"/>
      <c r="C113" s="13"/>
      <c r="D113" s="16" t="s">
        <v>30</v>
      </c>
      <c r="E113" s="11" t="s">
        <v>31</v>
      </c>
      <c r="F113" s="11" t="s">
        <v>31</v>
      </c>
      <c r="G113" s="16" t="s">
        <v>32</v>
      </c>
      <c r="H113" s="13"/>
      <c r="I113" s="11" t="s">
        <v>33</v>
      </c>
      <c r="J113" s="11" t="s">
        <v>31</v>
      </c>
      <c r="K113" s="16" t="s">
        <v>32</v>
      </c>
      <c r="L113" s="47" t="s">
        <v>34</v>
      </c>
      <c r="M113" s="47"/>
    </row>
    <row r="114" spans="1:13" ht="12" thickBot="1">
      <c r="A114" s="17"/>
      <c r="B114" s="18"/>
      <c r="C114" s="18"/>
      <c r="D114" s="18"/>
      <c r="E114" s="12" t="s">
        <v>35</v>
      </c>
      <c r="F114" s="12" t="s">
        <v>35</v>
      </c>
      <c r="G114" s="18"/>
      <c r="H114" s="13"/>
      <c r="I114" s="18"/>
      <c r="J114" s="12" t="s">
        <v>33</v>
      </c>
      <c r="K114" s="13"/>
      <c r="L114" s="12" t="s">
        <v>36</v>
      </c>
      <c r="M114" s="12" t="s">
        <v>37</v>
      </c>
    </row>
    <row r="115" spans="1:13" ht="11.25">
      <c r="A115" s="30" t="s">
        <v>38</v>
      </c>
      <c r="B115" s="9" t="s">
        <v>39</v>
      </c>
      <c r="C115" s="31" t="s">
        <v>40</v>
      </c>
      <c r="D115" s="30" t="s">
        <v>41</v>
      </c>
      <c r="E115" s="9" t="s">
        <v>42</v>
      </c>
      <c r="F115" s="9" t="s">
        <v>43</v>
      </c>
      <c r="G115" s="32" t="s">
        <v>44</v>
      </c>
      <c r="H115" s="9" t="s">
        <v>45</v>
      </c>
      <c r="I115" s="9" t="s">
        <v>46</v>
      </c>
      <c r="J115" s="9" t="s">
        <v>47</v>
      </c>
      <c r="K115" s="33" t="s">
        <v>48</v>
      </c>
      <c r="L115" s="9" t="s">
        <v>49</v>
      </c>
      <c r="M115" s="33" t="s">
        <v>50</v>
      </c>
    </row>
    <row r="116" spans="1:13" ht="11.25">
      <c r="A116" s="34"/>
      <c r="B116" s="34"/>
      <c r="C116" s="48" t="s">
        <v>210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34"/>
    </row>
    <row r="117" spans="1:13" ht="45">
      <c r="A117" s="35" t="s">
        <v>52</v>
      </c>
      <c r="B117" s="36" t="s">
        <v>211</v>
      </c>
      <c r="C117" s="37" t="s">
        <v>212</v>
      </c>
      <c r="D117" s="38" t="s">
        <v>213</v>
      </c>
      <c r="E117" s="39" t="s">
        <v>214</v>
      </c>
      <c r="F117" s="39" t="s">
        <v>215</v>
      </c>
      <c r="G117" s="40">
        <v>0.77</v>
      </c>
      <c r="H117" s="41">
        <v>37985.97</v>
      </c>
      <c r="I117" s="41">
        <v>11280.21</v>
      </c>
      <c r="J117" s="39" t="s">
        <v>216</v>
      </c>
      <c r="K117" s="40">
        <v>136.29</v>
      </c>
      <c r="L117" s="39" t="s">
        <v>217</v>
      </c>
      <c r="M117" s="39" t="s">
        <v>218</v>
      </c>
    </row>
    <row r="118" spans="1:13" ht="22.5">
      <c r="A118" s="35" t="s">
        <v>61</v>
      </c>
      <c r="B118" s="36" t="s">
        <v>219</v>
      </c>
      <c r="C118" s="37" t="s">
        <v>220</v>
      </c>
      <c r="D118" s="38" t="s">
        <v>221</v>
      </c>
      <c r="E118" s="40">
        <v>25.2</v>
      </c>
      <c r="F118" s="42" t="s">
        <v>5</v>
      </c>
      <c r="G118" s="40">
        <v>25.2</v>
      </c>
      <c r="H118" s="40">
        <v>-10.08</v>
      </c>
      <c r="I118" s="42" t="s">
        <v>5</v>
      </c>
      <c r="J118" s="42" t="s">
        <v>5</v>
      </c>
      <c r="K118" s="40">
        <v>-10.08</v>
      </c>
      <c r="L118" s="42" t="s">
        <v>5</v>
      </c>
      <c r="M118" s="42" t="s">
        <v>5</v>
      </c>
    </row>
    <row r="119" spans="1:13" ht="22.5">
      <c r="A119" s="35" t="s">
        <v>70</v>
      </c>
      <c r="B119" s="36" t="s">
        <v>222</v>
      </c>
      <c r="C119" s="37" t="s">
        <v>223</v>
      </c>
      <c r="D119" s="38" t="s">
        <v>224</v>
      </c>
      <c r="E119" s="40">
        <v>8601.32</v>
      </c>
      <c r="F119" s="42" t="s">
        <v>5</v>
      </c>
      <c r="G119" s="40">
        <v>8601.32</v>
      </c>
      <c r="H119" s="40">
        <v>-20.64</v>
      </c>
      <c r="I119" s="42" t="s">
        <v>5</v>
      </c>
      <c r="J119" s="42" t="s">
        <v>5</v>
      </c>
      <c r="K119" s="40">
        <v>-20.64</v>
      </c>
      <c r="L119" s="42" t="s">
        <v>5</v>
      </c>
      <c r="M119" s="42" t="s">
        <v>5</v>
      </c>
    </row>
    <row r="120" spans="1:13" ht="22.5">
      <c r="A120" s="35" t="s">
        <v>79</v>
      </c>
      <c r="B120" s="36" t="s">
        <v>225</v>
      </c>
      <c r="C120" s="37" t="s">
        <v>226</v>
      </c>
      <c r="D120" s="38" t="s">
        <v>227</v>
      </c>
      <c r="E120" s="40">
        <v>539.67</v>
      </c>
      <c r="F120" s="42" t="s">
        <v>5</v>
      </c>
      <c r="G120" s="40">
        <v>539.67</v>
      </c>
      <c r="H120" s="41">
        <v>95521.59</v>
      </c>
      <c r="I120" s="42" t="s">
        <v>5</v>
      </c>
      <c r="J120" s="42" t="s">
        <v>5</v>
      </c>
      <c r="K120" s="41">
        <v>95521.59</v>
      </c>
      <c r="L120" s="42" t="s">
        <v>5</v>
      </c>
      <c r="M120" s="42" t="s">
        <v>5</v>
      </c>
    </row>
    <row r="121" spans="1:13" ht="33.75">
      <c r="A121" s="35" t="s">
        <v>88</v>
      </c>
      <c r="B121" s="36" t="s">
        <v>228</v>
      </c>
      <c r="C121" s="37" t="s">
        <v>229</v>
      </c>
      <c r="D121" s="38" t="s">
        <v>230</v>
      </c>
      <c r="E121" s="40">
        <v>3113.82</v>
      </c>
      <c r="F121" s="42" t="s">
        <v>5</v>
      </c>
      <c r="G121" s="40">
        <v>3113.82</v>
      </c>
      <c r="H121" s="41">
        <v>55114.61</v>
      </c>
      <c r="I121" s="42" t="s">
        <v>5</v>
      </c>
      <c r="J121" s="42" t="s">
        <v>5</v>
      </c>
      <c r="K121" s="41">
        <v>55114.61</v>
      </c>
      <c r="L121" s="42" t="s">
        <v>5</v>
      </c>
      <c r="M121" s="42" t="s">
        <v>5</v>
      </c>
    </row>
    <row r="122" spans="1:13" ht="33.75">
      <c r="A122" s="35" t="s">
        <v>96</v>
      </c>
      <c r="B122" s="36" t="s">
        <v>158</v>
      </c>
      <c r="C122" s="37" t="s">
        <v>231</v>
      </c>
      <c r="D122" s="38" t="s">
        <v>232</v>
      </c>
      <c r="E122" s="40">
        <v>7.31</v>
      </c>
      <c r="F122" s="42" t="s">
        <v>5</v>
      </c>
      <c r="G122" s="40">
        <v>7.31</v>
      </c>
      <c r="H122" s="41">
        <v>3881.61</v>
      </c>
      <c r="I122" s="42" t="s">
        <v>5</v>
      </c>
      <c r="J122" s="42" t="s">
        <v>5</v>
      </c>
      <c r="K122" s="41">
        <v>3881.61</v>
      </c>
      <c r="L122" s="42" t="s">
        <v>5</v>
      </c>
      <c r="M122" s="42" t="s">
        <v>5</v>
      </c>
    </row>
    <row r="123" spans="1:13" ht="22.5">
      <c r="A123" s="35" t="s">
        <v>104</v>
      </c>
      <c r="B123" s="36" t="s">
        <v>233</v>
      </c>
      <c r="C123" s="37" t="s">
        <v>234</v>
      </c>
      <c r="D123" s="38" t="s">
        <v>235</v>
      </c>
      <c r="E123" s="40">
        <v>11.54</v>
      </c>
      <c r="F123" s="42" t="s">
        <v>5</v>
      </c>
      <c r="G123" s="40">
        <v>11.54</v>
      </c>
      <c r="H123" s="41">
        <v>42894.18</v>
      </c>
      <c r="I123" s="42" t="s">
        <v>5</v>
      </c>
      <c r="J123" s="42" t="s">
        <v>5</v>
      </c>
      <c r="K123" s="41">
        <v>42894.18</v>
      </c>
      <c r="L123" s="42" t="s">
        <v>5</v>
      </c>
      <c r="M123" s="42" t="s">
        <v>5</v>
      </c>
    </row>
    <row r="124" spans="1:13" ht="22.5">
      <c r="A124" s="35" t="s">
        <v>109</v>
      </c>
      <c r="B124" s="36" t="s">
        <v>236</v>
      </c>
      <c r="C124" s="37" t="s">
        <v>237</v>
      </c>
      <c r="D124" s="38" t="s">
        <v>238</v>
      </c>
      <c r="E124" s="40">
        <v>14.54</v>
      </c>
      <c r="F124" s="42" t="s">
        <v>5</v>
      </c>
      <c r="G124" s="40">
        <v>14.54</v>
      </c>
      <c r="H124" s="41">
        <v>1029.43</v>
      </c>
      <c r="I124" s="42" t="s">
        <v>5</v>
      </c>
      <c r="J124" s="42" t="s">
        <v>5</v>
      </c>
      <c r="K124" s="41">
        <v>1029.43</v>
      </c>
      <c r="L124" s="42" t="s">
        <v>5</v>
      </c>
      <c r="M124" s="42" t="s">
        <v>5</v>
      </c>
    </row>
    <row r="125" spans="1:13" ht="45">
      <c r="A125" s="35" t="s">
        <v>118</v>
      </c>
      <c r="B125" s="36" t="s">
        <v>158</v>
      </c>
      <c r="C125" s="37" t="s">
        <v>239</v>
      </c>
      <c r="D125" s="38" t="s">
        <v>240</v>
      </c>
      <c r="E125" s="40">
        <v>649.04</v>
      </c>
      <c r="F125" s="42" t="s">
        <v>5</v>
      </c>
      <c r="G125" s="40">
        <v>649.04</v>
      </c>
      <c r="H125" s="41">
        <v>4543.28</v>
      </c>
      <c r="I125" s="42" t="s">
        <v>5</v>
      </c>
      <c r="J125" s="42" t="s">
        <v>5</v>
      </c>
      <c r="K125" s="41">
        <v>4543.28</v>
      </c>
      <c r="L125" s="42" t="s">
        <v>5</v>
      </c>
      <c r="M125" s="42" t="s">
        <v>5</v>
      </c>
    </row>
    <row r="126" spans="1:13" ht="45">
      <c r="A126" s="35" t="s">
        <v>127</v>
      </c>
      <c r="B126" s="36" t="s">
        <v>158</v>
      </c>
      <c r="C126" s="37" t="s">
        <v>241</v>
      </c>
      <c r="D126" s="38" t="s">
        <v>242</v>
      </c>
      <c r="E126" s="40">
        <v>41.06</v>
      </c>
      <c r="F126" s="42" t="s">
        <v>5</v>
      </c>
      <c r="G126" s="40">
        <v>41.06</v>
      </c>
      <c r="H126" s="41">
        <v>21802.86</v>
      </c>
      <c r="I126" s="42" t="s">
        <v>5</v>
      </c>
      <c r="J126" s="42" t="s">
        <v>5</v>
      </c>
      <c r="K126" s="41">
        <v>21802.86</v>
      </c>
      <c r="L126" s="42" t="s">
        <v>5</v>
      </c>
      <c r="M126" s="42" t="s">
        <v>5</v>
      </c>
    </row>
    <row r="127" spans="1:13" ht="22.5">
      <c r="A127" s="46" t="s">
        <v>145</v>
      </c>
      <c r="B127" s="46"/>
      <c r="C127" s="46"/>
      <c r="D127" s="46"/>
      <c r="E127" s="46"/>
      <c r="F127" s="46"/>
      <c r="G127" s="46"/>
      <c r="H127" s="41">
        <v>262742.81</v>
      </c>
      <c r="I127" s="41">
        <v>11280.21</v>
      </c>
      <c r="J127" s="39" t="s">
        <v>216</v>
      </c>
      <c r="K127" s="41">
        <v>224893.13</v>
      </c>
      <c r="L127" s="34"/>
      <c r="M127" s="39" t="s">
        <v>218</v>
      </c>
    </row>
    <row r="128" spans="1:13" ht="11.25">
      <c r="A128" s="46" t="s">
        <v>243</v>
      </c>
      <c r="B128" s="46"/>
      <c r="C128" s="46"/>
      <c r="D128" s="46"/>
      <c r="E128" s="46"/>
      <c r="F128" s="46"/>
      <c r="G128" s="46"/>
      <c r="H128" s="41">
        <v>18312.92</v>
      </c>
      <c r="I128" s="42" t="s">
        <v>5</v>
      </c>
      <c r="J128" s="42" t="s">
        <v>5</v>
      </c>
      <c r="K128" s="42" t="s">
        <v>5</v>
      </c>
      <c r="L128" s="34"/>
      <c r="M128" s="42" t="s">
        <v>5</v>
      </c>
    </row>
    <row r="129" spans="1:13" ht="11.25">
      <c r="A129" s="45"/>
      <c r="B129" s="45"/>
      <c r="C129" s="45"/>
      <c r="D129" s="45"/>
      <c r="E129" s="45"/>
      <c r="F129" s="45"/>
      <c r="G129" s="45"/>
      <c r="H129" s="34"/>
      <c r="I129" s="34"/>
      <c r="J129" s="42"/>
      <c r="K129" s="34"/>
      <c r="L129" s="34"/>
      <c r="M129" s="42"/>
    </row>
    <row r="130" spans="1:13" ht="22.5">
      <c r="A130" s="46" t="s">
        <v>147</v>
      </c>
      <c r="B130" s="46"/>
      <c r="C130" s="46"/>
      <c r="D130" s="46"/>
      <c r="E130" s="46"/>
      <c r="F130" s="46"/>
      <c r="G130" s="46"/>
      <c r="H130" s="41">
        <v>281055.73</v>
      </c>
      <c r="I130" s="41">
        <v>11280.21</v>
      </c>
      <c r="J130" s="39" t="s">
        <v>216</v>
      </c>
      <c r="K130" s="41">
        <v>224893.13</v>
      </c>
      <c r="L130" s="34"/>
      <c r="M130" s="39" t="s">
        <v>218</v>
      </c>
    </row>
    <row r="131" spans="1:13" ht="11.25">
      <c r="A131" s="46" t="s">
        <v>244</v>
      </c>
      <c r="B131" s="46"/>
      <c r="C131" s="46"/>
      <c r="D131" s="46"/>
      <c r="E131" s="46"/>
      <c r="F131" s="46"/>
      <c r="G131" s="46"/>
      <c r="H131" s="41">
        <v>9723.67</v>
      </c>
      <c r="I131" s="42" t="s">
        <v>5</v>
      </c>
      <c r="J131" s="42" t="s">
        <v>5</v>
      </c>
      <c r="K131" s="42" t="s">
        <v>5</v>
      </c>
      <c r="L131" s="34"/>
      <c r="M131" s="42" t="s">
        <v>5</v>
      </c>
    </row>
    <row r="132" spans="1:13" ht="11.25">
      <c r="A132" s="45"/>
      <c r="B132" s="45"/>
      <c r="C132" s="45"/>
      <c r="D132" s="45"/>
      <c r="E132" s="45"/>
      <c r="F132" s="45"/>
      <c r="G132" s="45"/>
      <c r="H132" s="34"/>
      <c r="I132" s="34"/>
      <c r="J132" s="42"/>
      <c r="K132" s="34"/>
      <c r="L132" s="34"/>
      <c r="M132" s="42"/>
    </row>
    <row r="133" spans="1:13" ht="22.5">
      <c r="A133" s="46" t="s">
        <v>149</v>
      </c>
      <c r="B133" s="46"/>
      <c r="C133" s="46"/>
      <c r="D133" s="46"/>
      <c r="E133" s="46"/>
      <c r="F133" s="46"/>
      <c r="G133" s="46"/>
      <c r="H133" s="41">
        <v>290779.4</v>
      </c>
      <c r="I133" s="41">
        <v>11280.21</v>
      </c>
      <c r="J133" s="39" t="s">
        <v>216</v>
      </c>
      <c r="K133" s="41">
        <v>224893.13</v>
      </c>
      <c r="L133" s="34"/>
      <c r="M133" s="39" t="s">
        <v>218</v>
      </c>
    </row>
    <row r="134" spans="1:13" ht="11.25">
      <c r="A134" s="46" t="s">
        <v>150</v>
      </c>
      <c r="B134" s="46"/>
      <c r="C134" s="46"/>
      <c r="D134" s="46"/>
      <c r="E134" s="46"/>
      <c r="F134" s="46"/>
      <c r="G134" s="46"/>
      <c r="H134" s="42" t="s">
        <v>5</v>
      </c>
      <c r="I134" s="42" t="s">
        <v>5</v>
      </c>
      <c r="J134" s="42" t="s">
        <v>5</v>
      </c>
      <c r="K134" s="42" t="s">
        <v>5</v>
      </c>
      <c r="L134" s="34"/>
      <c r="M134" s="40">
        <v>546.93</v>
      </c>
    </row>
    <row r="135" spans="1:13" ht="11.25">
      <c r="A135" s="45"/>
      <c r="B135" s="45"/>
      <c r="C135" s="45"/>
      <c r="D135" s="45"/>
      <c r="E135" s="45"/>
      <c r="F135" s="45"/>
      <c r="G135" s="45"/>
      <c r="H135" s="34"/>
      <c r="I135" s="34"/>
      <c r="J135" s="42"/>
      <c r="K135" s="34"/>
      <c r="L135" s="34"/>
      <c r="M135" s="42"/>
    </row>
    <row r="136" spans="1:13" ht="11.25">
      <c r="A136" s="46" t="s">
        <v>151</v>
      </c>
      <c r="B136" s="46"/>
      <c r="C136" s="46"/>
      <c r="D136" s="46"/>
      <c r="E136" s="46"/>
      <c r="F136" s="46"/>
      <c r="G136" s="46"/>
      <c r="H136" s="42" t="s">
        <v>5</v>
      </c>
      <c r="I136" s="41">
        <v>16206.12</v>
      </c>
      <c r="J136" s="42" t="s">
        <v>5</v>
      </c>
      <c r="K136" s="42" t="s">
        <v>5</v>
      </c>
      <c r="L136" s="34"/>
      <c r="M136" s="42" t="s">
        <v>5</v>
      </c>
    </row>
    <row r="137" spans="1:13" ht="11.25">
      <c r="A137" s="34"/>
      <c r="B137" s="36"/>
      <c r="C137" s="36"/>
      <c r="D137" s="34"/>
      <c r="E137" s="34"/>
      <c r="F137" s="43"/>
      <c r="G137" s="34"/>
      <c r="H137" s="34"/>
      <c r="I137" s="34"/>
      <c r="J137" s="42"/>
      <c r="K137" s="34"/>
      <c r="L137" s="34"/>
      <c r="M137" s="42"/>
    </row>
    <row r="138" spans="1:13" ht="22.5">
      <c r="A138" s="46" t="s">
        <v>202</v>
      </c>
      <c r="B138" s="46"/>
      <c r="C138" s="46"/>
      <c r="D138" s="46"/>
      <c r="E138" s="46"/>
      <c r="F138" s="46"/>
      <c r="G138" s="46"/>
      <c r="H138" s="41">
        <v>262742.81</v>
      </c>
      <c r="I138" s="41">
        <v>11280.21</v>
      </c>
      <c r="J138" s="39" t="s">
        <v>216</v>
      </c>
      <c r="K138" s="41">
        <v>224893.13</v>
      </c>
      <c r="L138" s="34"/>
      <c r="M138" s="39" t="s">
        <v>218</v>
      </c>
    </row>
    <row r="139" spans="1:13" ht="11.25">
      <c r="A139" s="46" t="s">
        <v>189</v>
      </c>
      <c r="B139" s="46"/>
      <c r="C139" s="46"/>
      <c r="D139" s="46"/>
      <c r="E139" s="46"/>
      <c r="F139" s="46"/>
      <c r="G139" s="46"/>
      <c r="H139" s="41">
        <v>18312.92</v>
      </c>
      <c r="I139" s="42" t="s">
        <v>5</v>
      </c>
      <c r="J139" s="42" t="s">
        <v>5</v>
      </c>
      <c r="K139" s="42" t="s">
        <v>5</v>
      </c>
      <c r="L139" s="34"/>
      <c r="M139" s="42" t="s">
        <v>5</v>
      </c>
    </row>
    <row r="140" spans="1:13" ht="11.25">
      <c r="A140" s="45"/>
      <c r="B140" s="45"/>
      <c r="C140" s="45"/>
      <c r="D140" s="45"/>
      <c r="E140" s="45"/>
      <c r="F140" s="45"/>
      <c r="G140" s="45"/>
      <c r="H140" s="34"/>
      <c r="I140" s="34"/>
      <c r="J140" s="42"/>
      <c r="K140" s="34"/>
      <c r="L140" s="34"/>
      <c r="M140" s="42"/>
    </row>
    <row r="141" spans="1:13" ht="11.25">
      <c r="A141" s="46" t="s">
        <v>190</v>
      </c>
      <c r="B141" s="46"/>
      <c r="C141" s="46"/>
      <c r="D141" s="46"/>
      <c r="E141" s="46"/>
      <c r="F141" s="46"/>
      <c r="G141" s="46"/>
      <c r="H141" s="41">
        <v>9723.67</v>
      </c>
      <c r="I141" s="42" t="s">
        <v>5</v>
      </c>
      <c r="J141" s="42" t="s">
        <v>5</v>
      </c>
      <c r="K141" s="42" t="s">
        <v>5</v>
      </c>
      <c r="L141" s="34"/>
      <c r="M141" s="42" t="s">
        <v>5</v>
      </c>
    </row>
    <row r="142" spans="1:13" ht="22.5">
      <c r="A142" s="46" t="s">
        <v>13</v>
      </c>
      <c r="B142" s="46"/>
      <c r="C142" s="46"/>
      <c r="D142" s="46"/>
      <c r="E142" s="46"/>
      <c r="F142" s="46"/>
      <c r="G142" s="46"/>
      <c r="H142" s="41">
        <v>290779.4</v>
      </c>
      <c r="I142" s="41">
        <v>11280.21</v>
      </c>
      <c r="J142" s="39" t="s">
        <v>216</v>
      </c>
      <c r="K142" s="41">
        <v>224893.13</v>
      </c>
      <c r="L142" s="34"/>
      <c r="M142" s="39" t="s">
        <v>218</v>
      </c>
    </row>
    <row r="143" spans="1:13" ht="11.25">
      <c r="A143" s="46" t="s">
        <v>191</v>
      </c>
      <c r="B143" s="46"/>
      <c r="C143" s="46"/>
      <c r="D143" s="46"/>
      <c r="E143" s="46"/>
      <c r="F143" s="46"/>
      <c r="G143" s="46"/>
      <c r="H143" s="41">
        <v>150636.2</v>
      </c>
      <c r="I143" s="42" t="s">
        <v>5</v>
      </c>
      <c r="J143" s="42" t="s">
        <v>5</v>
      </c>
      <c r="K143" s="41">
        <v>150636.2</v>
      </c>
      <c r="L143" s="34"/>
      <c r="M143" s="42" t="s">
        <v>5</v>
      </c>
    </row>
    <row r="144" spans="1:13" ht="22.5">
      <c r="A144" s="46" t="s">
        <v>194</v>
      </c>
      <c r="B144" s="46"/>
      <c r="C144" s="46"/>
      <c r="D144" s="46"/>
      <c r="E144" s="46"/>
      <c r="F144" s="46"/>
      <c r="G144" s="46"/>
      <c r="H144" s="41">
        <v>140143.2</v>
      </c>
      <c r="I144" s="41">
        <v>11280.21</v>
      </c>
      <c r="J144" s="39" t="s">
        <v>216</v>
      </c>
      <c r="K144" s="41">
        <v>74256.93</v>
      </c>
      <c r="L144" s="34"/>
      <c r="M144" s="39" t="s">
        <v>218</v>
      </c>
    </row>
    <row r="145" spans="1:13" ht="11.25">
      <c r="A145" s="45"/>
      <c r="B145" s="45"/>
      <c r="C145" s="45"/>
      <c r="D145" s="45"/>
      <c r="E145" s="45"/>
      <c r="F145" s="45"/>
      <c r="G145" s="45"/>
      <c r="H145" s="34"/>
      <c r="I145" s="34"/>
      <c r="J145" s="42"/>
      <c r="K145" s="34"/>
      <c r="L145" s="34"/>
      <c r="M145" s="42"/>
    </row>
    <row r="146" spans="1:13" ht="11.25">
      <c r="A146" s="46" t="s">
        <v>197</v>
      </c>
      <c r="B146" s="46"/>
      <c r="C146" s="46"/>
      <c r="D146" s="46"/>
      <c r="E146" s="46"/>
      <c r="F146" s="46"/>
      <c r="G146" s="46"/>
      <c r="H146" s="42" t="s">
        <v>5</v>
      </c>
      <c r="I146" s="42" t="s">
        <v>5</v>
      </c>
      <c r="J146" s="42" t="s">
        <v>5</v>
      </c>
      <c r="K146" s="42" t="s">
        <v>5</v>
      </c>
      <c r="L146" s="34"/>
      <c r="M146" s="40">
        <v>546.93</v>
      </c>
    </row>
    <row r="147" spans="1:13" ht="11.25">
      <c r="A147" s="45"/>
      <c r="B147" s="45"/>
      <c r="C147" s="45"/>
      <c r="D147" s="45"/>
      <c r="E147" s="45"/>
      <c r="F147" s="45"/>
      <c r="G147" s="45"/>
      <c r="H147" s="34"/>
      <c r="I147" s="34"/>
      <c r="J147" s="42"/>
      <c r="K147" s="34"/>
      <c r="L147" s="34"/>
      <c r="M147" s="42"/>
    </row>
    <row r="148" spans="1:13" ht="11.25">
      <c r="A148" s="46" t="s">
        <v>198</v>
      </c>
      <c r="B148" s="46"/>
      <c r="C148" s="46"/>
      <c r="D148" s="46"/>
      <c r="E148" s="46"/>
      <c r="F148" s="46"/>
      <c r="G148" s="46"/>
      <c r="H148" s="42" t="s">
        <v>5</v>
      </c>
      <c r="I148" s="41">
        <v>16206.12</v>
      </c>
      <c r="J148" s="42" t="s">
        <v>5</v>
      </c>
      <c r="K148" s="42" t="s">
        <v>5</v>
      </c>
      <c r="L148" s="34"/>
      <c r="M148" s="42" t="s">
        <v>5</v>
      </c>
    </row>
    <row r="149" spans="1:13" ht="11.25">
      <c r="A149" s="45" t="s">
        <v>203</v>
      </c>
      <c r="B149" s="45"/>
      <c r="C149" s="45"/>
      <c r="D149" s="45"/>
      <c r="E149" s="45"/>
      <c r="F149" s="45"/>
      <c r="G149" s="45"/>
      <c r="H149" s="44">
        <f>H142*3.199</f>
        <v>930203.3006000001</v>
      </c>
      <c r="I149" s="34"/>
      <c r="J149" s="42"/>
      <c r="K149" s="34"/>
      <c r="L149" s="34"/>
      <c r="M149" s="42"/>
    </row>
    <row r="150" spans="1:13" ht="11.25">
      <c r="A150" s="45" t="s">
        <v>204</v>
      </c>
      <c r="B150" s="45"/>
      <c r="C150" s="45"/>
      <c r="D150" s="45"/>
      <c r="E150" s="45"/>
      <c r="F150" s="45"/>
      <c r="G150" s="45"/>
      <c r="H150" s="44">
        <f>H149*18%</f>
        <v>167436.59410800002</v>
      </c>
      <c r="I150" s="34"/>
      <c r="J150" s="34"/>
      <c r="K150" s="34"/>
      <c r="L150" s="34"/>
      <c r="M150" s="34"/>
    </row>
    <row r="151" spans="1:13" ht="11.25">
      <c r="A151" s="45" t="s">
        <v>205</v>
      </c>
      <c r="B151" s="45"/>
      <c r="C151" s="45"/>
      <c r="D151" s="45"/>
      <c r="E151" s="45"/>
      <c r="F151" s="45"/>
      <c r="G151" s="45"/>
      <c r="H151" s="44">
        <f>H149+H150</f>
        <v>1097639.8947080001</v>
      </c>
      <c r="I151" s="34"/>
      <c r="J151" s="34"/>
      <c r="K151" s="34"/>
      <c r="L151" s="34"/>
      <c r="M151" s="34"/>
    </row>
  </sheetData>
  <sheetProtection selectLockedCells="1" selectUnlockedCells="1"/>
  <mergeCells count="88">
    <mergeCell ref="A1:M1"/>
    <mergeCell ref="A6:M6"/>
    <mergeCell ref="A98:G98"/>
    <mergeCell ref="A100:G100"/>
    <mergeCell ref="A90:G90"/>
    <mergeCell ref="A91:G91"/>
    <mergeCell ref="A92:G92"/>
    <mergeCell ref="A93:G93"/>
    <mergeCell ref="A94:G94"/>
    <mergeCell ref="A76:G76"/>
    <mergeCell ref="A77:G77"/>
    <mergeCell ref="A78:G78"/>
    <mergeCell ref="A96:G96"/>
    <mergeCell ref="A84:G84"/>
    <mergeCell ref="A85:G85"/>
    <mergeCell ref="A86:G86"/>
    <mergeCell ref="A87:G87"/>
    <mergeCell ref="A88:G88"/>
    <mergeCell ref="A89:G89"/>
    <mergeCell ref="I9:K9"/>
    <mergeCell ref="I10:K10"/>
    <mergeCell ref="I11:K11"/>
    <mergeCell ref="A42:G42"/>
    <mergeCell ref="H12:K12"/>
    <mergeCell ref="L12:M12"/>
    <mergeCell ref="A43:G43"/>
    <mergeCell ref="A7:M7"/>
    <mergeCell ref="A8:M8"/>
    <mergeCell ref="A10:H10"/>
    <mergeCell ref="E12:G12"/>
    <mergeCell ref="B80:C80"/>
    <mergeCell ref="A81:G81"/>
    <mergeCell ref="A82:G82"/>
    <mergeCell ref="A83:G83"/>
    <mergeCell ref="C51:L51"/>
    <mergeCell ref="A45:G45"/>
    <mergeCell ref="A46:G46"/>
    <mergeCell ref="A49:G49"/>
    <mergeCell ref="A74:G74"/>
    <mergeCell ref="A75:G75"/>
    <mergeCell ref="A44:G44"/>
    <mergeCell ref="A47:G47"/>
    <mergeCell ref="A48:G48"/>
    <mergeCell ref="L13:M13"/>
    <mergeCell ref="L14:M14"/>
    <mergeCell ref="L15:M15"/>
    <mergeCell ref="L16:M16"/>
    <mergeCell ref="C20:L20"/>
    <mergeCell ref="A102:M102"/>
    <mergeCell ref="A103:M103"/>
    <mergeCell ref="A104:M104"/>
    <mergeCell ref="A105:M105"/>
    <mergeCell ref="I106:K106"/>
    <mergeCell ref="A107:H107"/>
    <mergeCell ref="I107:K107"/>
    <mergeCell ref="I108:K108"/>
    <mergeCell ref="E109:G109"/>
    <mergeCell ref="H109:K109"/>
    <mergeCell ref="L109:M109"/>
    <mergeCell ref="L110:M110"/>
    <mergeCell ref="L111:M111"/>
    <mergeCell ref="A129:G129"/>
    <mergeCell ref="A130:G130"/>
    <mergeCell ref="A131:G131"/>
    <mergeCell ref="A132:G132"/>
    <mergeCell ref="A133:G133"/>
    <mergeCell ref="L112:M112"/>
    <mergeCell ref="L113:M113"/>
    <mergeCell ref="C116:L116"/>
    <mergeCell ref="A127:G127"/>
    <mergeCell ref="A128:G128"/>
    <mergeCell ref="A139:G139"/>
    <mergeCell ref="A140:G140"/>
    <mergeCell ref="A141:G141"/>
    <mergeCell ref="A142:G142"/>
    <mergeCell ref="A134:G134"/>
    <mergeCell ref="A135:G135"/>
    <mergeCell ref="A136:G136"/>
    <mergeCell ref="A138:G138"/>
    <mergeCell ref="A147:G147"/>
    <mergeCell ref="A148:G148"/>
    <mergeCell ref="A149:G149"/>
    <mergeCell ref="A150:G150"/>
    <mergeCell ref="A151:G151"/>
    <mergeCell ref="A143:G143"/>
    <mergeCell ref="A144:G144"/>
    <mergeCell ref="A145:G145"/>
    <mergeCell ref="A146:G14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2012-05-11T05:06:02Z</cp:lastPrinted>
  <dcterms:modified xsi:type="dcterms:W3CDTF">2012-05-23T10:58:24Z</dcterms:modified>
  <cp:category/>
  <cp:version/>
  <cp:contentType/>
  <cp:contentStatus/>
</cp:coreProperties>
</file>